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2\"/>
    </mc:Choice>
  </mc:AlternateContent>
  <xr:revisionPtr revIDLastSave="0" documentId="13_ncr:1_{40E1BD9F-D0A9-4393-9B02-F66E058926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مشتقه'!$A$1:$AX$112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اختیار'!$A$1:$Z$17</definedName>
    <definedName name="_xlnm.Print_Area" localSheetId="12">'درآمد سپرده بانکی'!$A$1:$K$14</definedName>
    <definedName name="_xlnm.Print_Area" localSheetId="10">'درآمد سرمایه گذاری در اوراق به'!$A$1:$S$8</definedName>
    <definedName name="_xlnm.Print_Area" localSheetId="8">'درآمد سرمایه گذاری در سهام'!$A$1:$X$151</definedName>
    <definedName name="_xlnm.Print_Area" localSheetId="9">'درآمد سرمایه گذاری در صندوق'!$A$1:$W$8</definedName>
    <definedName name="_xlnm.Print_Area" localSheetId="14">'درآمد سود سهام'!$A$1:$T$20</definedName>
    <definedName name="_xlnm.Print_Area" localSheetId="15">'درآمد سود صندوق'!$A$1:$L$7</definedName>
    <definedName name="_xlnm.Print_Area" localSheetId="20">'درآمد ناشی از تغییر قیمت اوراق'!$A$1:$S$97</definedName>
    <definedName name="_xlnm.Print_Area" localSheetId="18">'درآمد ناشی از فروش'!$A$1:$S$97</definedName>
    <definedName name="_xlnm.Print_Area" localSheetId="13">'سایر درآمدها'!$A$1:$G$11</definedName>
    <definedName name="_xlnm.Print_Area" localSheetId="6">سپرده!$A$1:$M$15</definedName>
    <definedName name="_xlnm.Print_Area" localSheetId="16">'سود اوراق بهادار'!$A$1:$T$7</definedName>
    <definedName name="_xlnm.Print_Area" localSheetId="17">'سود سپرده بانکی'!$A$1:$N$14</definedName>
    <definedName name="_xlnm.Print_Area" localSheetId="1">سهام!$A$1:$AC$107</definedName>
    <definedName name="_xlnm.Print_Area" localSheetId="0">'صورت وضعیت'!$A$1:$C$24</definedName>
    <definedName name="_xlnm.Print_Area" localSheetId="11">'مبالغ تخصیصی اوراق'!$A$1:$R$116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7" i="21" l="1"/>
  <c r="O97" i="21"/>
  <c r="M97" i="21"/>
  <c r="K97" i="21"/>
  <c r="I97" i="21"/>
  <c r="G97" i="21"/>
  <c r="E97" i="21"/>
  <c r="C97" i="21"/>
  <c r="Y17" i="20"/>
  <c r="Q97" i="19"/>
  <c r="O97" i="19"/>
  <c r="M97" i="19"/>
  <c r="K97" i="19"/>
  <c r="I97" i="19"/>
  <c r="G97" i="19"/>
  <c r="E97" i="19"/>
  <c r="C97" i="19"/>
  <c r="M14" i="18"/>
  <c r="K14" i="18"/>
  <c r="I14" i="18"/>
  <c r="G14" i="18"/>
  <c r="E14" i="18"/>
  <c r="C14" i="18"/>
  <c r="I20" i="15"/>
  <c r="K20" i="15"/>
  <c r="M20" i="15"/>
  <c r="O20" i="15"/>
  <c r="Q20" i="15"/>
  <c r="S20" i="15"/>
  <c r="F11" i="14"/>
  <c r="D11" i="14"/>
  <c r="H14" i="13"/>
  <c r="D14" i="13"/>
  <c r="R11" i="11"/>
  <c r="P11" i="11"/>
  <c r="N11" i="11"/>
  <c r="J11" i="11"/>
  <c r="H11" i="11"/>
  <c r="F11" i="11"/>
  <c r="W151" i="9"/>
  <c r="U151" i="9"/>
  <c r="S151" i="9"/>
  <c r="Q151" i="9"/>
  <c r="N151" i="9"/>
  <c r="L151" i="9"/>
  <c r="J151" i="9"/>
  <c r="H151" i="9"/>
  <c r="F151" i="9"/>
  <c r="D151" i="9"/>
  <c r="J13" i="8"/>
  <c r="H13" i="8"/>
  <c r="F13" i="8"/>
  <c r="AB107" i="2" l="1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F107" i="2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0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39" i="9"/>
  <c r="W140" i="9"/>
  <c r="W141" i="9"/>
  <c r="W142" i="9"/>
  <c r="W143" i="9"/>
  <c r="W144" i="9"/>
  <c r="W145" i="9"/>
  <c r="W146" i="9"/>
  <c r="W147" i="9"/>
  <c r="W148" i="9"/>
  <c r="W149" i="9"/>
  <c r="W150" i="9"/>
  <c r="W10" i="9"/>
  <c r="W11" i="9"/>
  <c r="W12" i="9"/>
  <c r="W13" i="9"/>
  <c r="W14" i="9"/>
  <c r="W15" i="9"/>
  <c r="W16" i="9"/>
  <c r="W17" i="9"/>
  <c r="W18" i="9"/>
  <c r="W19" i="9"/>
  <c r="W20" i="9"/>
  <c r="W9" i="9"/>
  <c r="H12" i="8"/>
  <c r="H11" i="8"/>
  <c r="H8" i="8"/>
  <c r="J9" i="8"/>
  <c r="J10" i="8"/>
  <c r="J11" i="8"/>
  <c r="J12" i="8"/>
  <c r="J8" i="8"/>
  <c r="J15" i="7"/>
  <c r="H15" i="7"/>
  <c r="F15" i="7"/>
  <c r="D15" i="7"/>
  <c r="L10" i="7"/>
  <c r="L11" i="7"/>
  <c r="L12" i="7"/>
  <c r="L13" i="7"/>
  <c r="L14" i="7"/>
  <c r="L9" i="7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9" i="2"/>
  <c r="L15" i="7" l="1"/>
</calcChain>
</file>

<file path=xl/sharedStrings.xml><?xml version="1.0" encoding="utf-8"?>
<sst xmlns="http://schemas.openxmlformats.org/spreadsheetml/2006/main" count="884" uniqueCount="333">
  <si>
    <t>صندوق سرمایه گذاری سهامی اهرمی بیدار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</si>
  <si>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</si>
  <si>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</si>
  <si>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</si>
  <si>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</si>
  <si>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</si>
  <si>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</si>
  <si>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</si>
  <si>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</si>
  <si>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</si>
  <si>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</si>
  <si>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</si>
  <si>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</si>
  <si>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</si>
  <si>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</si>
  <si>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</si>
  <si>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</si>
  <si>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</si>
  <si>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</si>
  <si>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</si>
  <si>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اخشان خراسان</t>
  </si>
  <si>
    <t>ایران‌ ترانسفو</t>
  </si>
  <si>
    <t>ایران‌ خودرو</t>
  </si>
  <si>
    <t>بانک تجارت</t>
  </si>
  <si>
    <t>بانک صادرات ایران</t>
  </si>
  <si>
    <t>بانک ملت</t>
  </si>
  <si>
    <t>بانک‌اقتصادنوین‌</t>
  </si>
  <si>
    <t>بانک‌پارسیان‌</t>
  </si>
  <si>
    <t>بورس کالای ایران</t>
  </si>
  <si>
    <t>بیمه البرز</t>
  </si>
  <si>
    <t>بیمه کوثر</t>
  </si>
  <si>
    <t>پالایش نفت اصفهان</t>
  </si>
  <si>
    <t>پالایش نفت تبریز</t>
  </si>
  <si>
    <t>پاکدیس</t>
  </si>
  <si>
    <t>پتروشیمی بوعلی سینا</t>
  </si>
  <si>
    <t>پتروشیمی پارس</t>
  </si>
  <si>
    <t>پتروشیمی پردیس</t>
  </si>
  <si>
    <t>پتروشیمی زاگرس</t>
  </si>
  <si>
    <t>پتروشیمی نوری</t>
  </si>
  <si>
    <t>پدیده شیمی قرن</t>
  </si>
  <si>
    <t>پست بانک ایران</t>
  </si>
  <si>
    <t>تایدواترخاورمیانه</t>
  </si>
  <si>
    <t>تراکتورسازی‌ایران‌</t>
  </si>
  <si>
    <t>توسعه خدمات دریایی وبندری سینا</t>
  </si>
  <si>
    <t>توسعه سرمایه و صنعت غدیر</t>
  </si>
  <si>
    <t>توسعه معدنی و صنعتی صبانور</t>
  </si>
  <si>
    <t>توسعه نیشکر و  صنایع جانبی</t>
  </si>
  <si>
    <t>توسعه‌معادن‌وفلزات‌</t>
  </si>
  <si>
    <t>تولید انرژی برق شمس پاسارگاد</t>
  </si>
  <si>
    <t>تولیدتجهیزات‌سنگین‌هپکو</t>
  </si>
  <si>
    <t>تولیدمواداولیه‌داروپخش‌</t>
  </si>
  <si>
    <t>تولیدی برنا باطری</t>
  </si>
  <si>
    <t>ح . توسعه‌معادن‌وفلزات‌</t>
  </si>
  <si>
    <t>ح . صنایع مس افق کرمان</t>
  </si>
  <si>
    <t>ح . معدنی‌ املاح‌  ایران‌</t>
  </si>
  <si>
    <t>ح. سبحان دارو</t>
  </si>
  <si>
    <t>حمل و نقل گهرترابر سیرجان</t>
  </si>
  <si>
    <t>داروسازی کاسپین تامین</t>
  </si>
  <si>
    <t>داروسازی‌ ابوریحان‌</t>
  </si>
  <si>
    <t>ریخته‌گری‌ تراکتورسازی‌ ایران‌</t>
  </si>
  <si>
    <t>سبحان دارو</t>
  </si>
  <si>
    <t>سرمایه گذاری تامین اجتماعی</t>
  </si>
  <si>
    <t>سرمایه گذاری توسعه صنایع سیمان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</si>
  <si>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</si>
  <si>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</si>
  <si>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</si>
  <si>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</si>
  <si>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</si>
  <si>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</si>
  <si>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</si>
  <si>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</si>
  <si>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</si>
  <si>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</si>
  <si>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</si>
  <si>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تهران‌</t>
  </si>
  <si>
    <t>سیمان‌ شرق‌</t>
  </si>
  <si>
    <t>سیمان‌هرمزگان‌</t>
  </si>
  <si>
    <t>شرکت خمیرمایه رضوی</t>
  </si>
  <si>
    <t>شیشه‌ قزوین‌</t>
  </si>
  <si>
    <t>صنایع ارتباطی آوا</t>
  </si>
  <si>
    <t>صنایع پتروشیمی خلیج فارس</t>
  </si>
  <si>
    <t>صنایع شیمیایی کیمیاگران امروز</t>
  </si>
  <si>
    <t>فولاد خراسان</t>
  </si>
  <si>
    <t>فولاد مبارکه اصفهان</t>
  </si>
  <si>
    <t>گروه انتخاب الکترونیک آرمان</t>
  </si>
  <si>
    <t>گروه سرمایه گذاری سپهر صادرات</t>
  </si>
  <si>
    <t>گروه مالی صبا تامین</t>
  </si>
  <si>
    <t>گروه مدیریت سرمایه گذاری امید</t>
  </si>
  <si>
    <t>گروه‌ صنعتی‌ بارز</t>
  </si>
  <si>
    <t>گروه‌صنایع‌بهشهرایران‌</t>
  </si>
  <si>
    <t>گسترش سوخت سبززاگرس(سهامی عام)</t>
  </si>
  <si>
    <t>گسترش نفت و گاز پارسیان</t>
  </si>
  <si>
    <t>گواهي سپرده کالايي شمش طلا</t>
  </si>
  <si>
    <t>گواهي سپرده کالايي شمش نقره</t>
  </si>
  <si>
    <t>مبین انرژی خلیج فارس</t>
  </si>
  <si>
    <t>مس‌ شهیدباهنر</t>
  </si>
  <si>
    <t>معدنی و صنعتی گل گهر</t>
  </si>
  <si>
    <t>معدنی‌ املاح‌  ایران‌</t>
  </si>
  <si>
    <t>معدنی‌وصنعتی‌چادرملو</t>
  </si>
  <si>
    <t>ملی‌ صنایع‌ مس‌ ایران‌</t>
  </si>
  <si>
    <t>نساجی بابکان</t>
  </si>
  <si>
    <t>نفت سپاهان</t>
  </si>
  <si>
    <t>نفت‌ بهران‌</t>
  </si>
  <si>
    <t>نیان الکترونیک</t>
  </si>
  <si>
    <t>کاشی‌ الوند</t>
  </si>
  <si>
    <t>کاشی‌ وسرامیک‌ حافظ‌</t>
  </si>
  <si>
    <t>کربن‌ ایران‌</t>
  </si>
  <si>
    <t>کشتیرانی جمهوری اسلامی ایران</t>
  </si>
  <si>
    <t>کویر تایر</t>
  </si>
  <si>
    <t>ح . معدنی‌وصنعتی‌چادرملو</t>
  </si>
  <si>
    <t>ح توسعه معدنی و صنعتی صبانور</t>
  </si>
  <si>
    <t>ح . معدنی و صنعتی گل گهر</t>
  </si>
  <si>
    <t>مهرمام میهن</t>
  </si>
  <si>
    <t>کشت و دامداری فکا</t>
  </si>
  <si>
    <t>آلومینای ایران</t>
  </si>
  <si>
    <t>پتروشیمی جم</t>
  </si>
  <si>
    <t>بانک خاورمیانه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</si>
  <si>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</si>
  <si>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</si>
  <si>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</si>
  <si>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</si>
  <si>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</si>
  <si>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</si>
  <si>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</si>
  <si>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</si>
  <si>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</si>
  <si>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</si>
  <si>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</si>
  <si>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</si>
  <si>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</si>
  <si>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</si>
  <si>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</si>
  <si>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</si>
  <si>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</si>
  <si>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</si>
  <si>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</si>
  <si>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</si>
  <si>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</si>
  <si>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</si>
  <si>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</si>
  <si>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</si>
  <si>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</si>
  <si>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</si>
  <si>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</si>
  <si>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</si>
  <si>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</si>
  <si>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</si>
  <si>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</si>
  <si>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</si>
  <si>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</si>
  <si>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</si>
  <si>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</si>
  <si>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</si>
  <si>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</si>
  <si>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</si>
  <si>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</si>
  <si>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</si>
  <si>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</si>
  <si>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</si>
  <si>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</si>
  <si>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قیطریه 133996717181141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</si>
  <si>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</si>
  <si>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</si>
  <si>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</si>
  <si>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</si>
  <si>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</si>
  <si>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</si>
  <si>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</si>
  <si>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</si>
  <si>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</si>
  <si>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</si>
  <si>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</si>
  <si>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</si>
  <si>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</si>
  <si>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</si>
  <si>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</si>
  <si>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</si>
  <si>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</si>
  <si>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</si>
  <si>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</si>
  <si>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</si>
  <si>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</si>
  <si>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</si>
  <si>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</si>
  <si>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</si>
  <si>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</si>
  <si>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</si>
  <si>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شرکت آهن و فولاد ارفع</t>
  </si>
  <si>
    <t>توزیع دارو پخش</t>
  </si>
  <si>
    <t>گواهی سپرده شمش نقره CD1GOC0001</t>
  </si>
  <si>
    <t>فولاد  خوزستان</t>
  </si>
  <si>
    <t>پتروشیمی تندگویان</t>
  </si>
  <si>
    <t>پاکسان‌</t>
  </si>
  <si>
    <t>پارس‌ دارو</t>
  </si>
  <si>
    <t>سیمان‌شاهرود</t>
  </si>
  <si>
    <t>صبا فولاد خلیج فارس</t>
  </si>
  <si>
    <t>کشتیرانی دریای خزر</t>
  </si>
  <si>
    <t>ملی کشت و صنعت و دامپروری پارس</t>
  </si>
  <si>
    <t>گروه‌بهمن‌</t>
  </si>
  <si>
    <t>فولاد کاوه جنوب کیش</t>
  </si>
  <si>
    <t>سیمان‌ خزر</t>
  </si>
  <si>
    <t>زامیاد</t>
  </si>
  <si>
    <t>ایران خودرو دیزل</t>
  </si>
  <si>
    <t>دارویی و نهاده های زاگرس دارو</t>
  </si>
  <si>
    <t>سیمان اردستان</t>
  </si>
  <si>
    <t>کالسیمین‌</t>
  </si>
  <si>
    <t>سیمان خوزستان</t>
  </si>
  <si>
    <t>ح . حمل و نقل گهرترابر سیرجان</t>
  </si>
  <si>
    <t>پارس فولاد سبزوار</t>
  </si>
  <si>
    <t>س. نفت و گاز و پتروشیمی تأمین</t>
  </si>
  <si>
    <t>صنایع‌خاک‌چینی‌ایران‌</t>
  </si>
  <si>
    <t>پتروشیمی فناوران</t>
  </si>
  <si>
    <t>پلی اکریل ایران</t>
  </si>
  <si>
    <t>پالایش نفت تهران</t>
  </si>
  <si>
    <t>سایپا</t>
  </si>
  <si>
    <t>داروپخش‌ (هلدینگ‌</t>
  </si>
  <si>
    <t>پتروشیمی مارون</t>
  </si>
  <si>
    <t>حمل‌ونقل‌توکا</t>
  </si>
  <si>
    <t>سرمایه گذاری کشاورزی کوثر</t>
  </si>
  <si>
    <t>ح. گسترش سوخت سبززاگرس(س. عام)</t>
  </si>
  <si>
    <t>پالایش نفت لاوان</t>
  </si>
  <si>
    <t>توسعه حمل و نقل ریلی پارسیان</t>
  </si>
  <si>
    <t>شیشه‌ همدان‌</t>
  </si>
  <si>
    <t>کارخانجات‌تولیدی‌شیشه‌رازی‌</t>
  </si>
  <si>
    <t>سیمان‌سپاهان‌</t>
  </si>
  <si>
    <t>فولاد سیرجان ایرانیان</t>
  </si>
  <si>
    <t>پخش هجرت</t>
  </si>
  <si>
    <t>ح.آهن و فولاد غدیر ایرانیان</t>
  </si>
  <si>
    <t>سرمایه گذاری دارویی تامین</t>
  </si>
  <si>
    <t>البرزدارو</t>
  </si>
  <si>
    <t>آلومینیوم‌ایران‌</t>
  </si>
  <si>
    <t>فولاد هرمزگان جنوب</t>
  </si>
  <si>
    <t>بهمن  دیزل</t>
  </si>
  <si>
    <t>ح . نیان الکترونیک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</si>
  <si>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</si>
  <si>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</si>
  <si>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</si>
  <si>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</si>
  <si>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</si>
  <si>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</si>
  <si>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</si>
  <si>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</si>
  <si>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</si>
  <si>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</si>
  <si>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</si>
  <si>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</si>
  <si>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</si>
  <si>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</si>
  <si>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</si>
  <si>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</si>
  <si>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</si>
  <si>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</si>
  <si>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</si>
  <si>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</si>
  <si>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</si>
  <si>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</si>
  <si>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</si>
  <si>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</si>
  <si>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</si>
  <si>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</si>
  <si>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</si>
  <si>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</si>
  <si>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</si>
  <si>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</si>
  <si>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</si>
  <si>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</si>
  <si>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</si>
  <si>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</si>
  <si>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</si>
  <si>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</si>
  <si>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</si>
  <si>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</si>
  <si>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</si>
  <si>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</si>
  <si>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</si>
  <si>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</si>
  <si>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</si>
  <si>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</si>
  <si>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</si>
  <si>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</si>
  <si>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</si>
  <si>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1403/12/26</t>
  </si>
  <si>
    <t>1403/11/13</t>
  </si>
  <si>
    <t>1403/11/25</t>
  </si>
  <si>
    <t>1403/10/19</t>
  </si>
  <si>
    <t>1403/12/05</t>
  </si>
  <si>
    <t>1403/12/25</t>
  </si>
  <si>
    <t>1403/10/01</t>
  </si>
  <si>
    <t>1403/10/18</t>
  </si>
  <si>
    <t>1403/12/27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</si>
  <si>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</si>
  <si>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</si>
  <si>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</si>
  <si>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</si>
  <si>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</si>
  <si>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</si>
  <si>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</si>
  <si>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</si>
  <si>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</si>
  <si>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</si>
  <si>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</si>
  <si>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</si>
  <si>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</si>
  <si>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</si>
  <si>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</si>
  <si>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</si>
  <si>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</si>
  <si>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</si>
  <si>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</si>
  <si>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</si>
  <si>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</si>
  <si>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</si>
  <si>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</si>
  <si>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</si>
  <si>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</si>
  <si>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</si>
  <si>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</si>
  <si>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</si>
  <si>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ضستا12301</t>
  </si>
  <si>
    <t>ضستا01281</t>
  </si>
  <si>
    <t>ضستا01311</t>
  </si>
  <si>
    <t>ضستا01291</t>
  </si>
  <si>
    <t>درآمد ناشی از تغییر قیمت اوراق بهادار</t>
  </si>
  <si>
    <t>سود و زیان ناشی از تغییر قیمت</t>
  </si>
  <si>
    <t xml:space="preserve"> موسسه اعتباری ملل</t>
  </si>
  <si>
    <t xml:space="preserve">بانک سامان </t>
  </si>
  <si>
    <t>بانک گردشگری</t>
  </si>
  <si>
    <t>بانک صادرات</t>
  </si>
  <si>
    <t>موسسه اعتباری ملل</t>
  </si>
  <si>
    <t>بانک سامان</t>
  </si>
  <si>
    <t xml:space="preserve">بانک صادرات </t>
  </si>
  <si>
    <t xml:space="preserve">بانک تجارت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</si>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</sst>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-;[Red]\(#,##0\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Alignment="1">
      <alignment horizontal="left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0" fontId="5" fillId="0" borderId="5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top"/>
    </xf>
    <xf numFmtId="165" fontId="6" fillId="0" borderId="0" xfId="0" applyNumberFormat="1" applyFont="1" applyAlignment="1">
      <alignment horizontal="center"/>
    </xf>
    <xf numFmtId="165" fontId="5" fillId="0" borderId="2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Alignment="1">
      <alignment horizontal="center" vertical="top"/>
    </xf>
    <xf numFmtId="165" fontId="5" fillId="0" borderId="0" xfId="0" applyNumberFormat="1" applyFont="1" applyFill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10</xdr:row>
      <xdr:rowOff>19050</xdr:rowOff>
    </xdr:from>
    <xdr:to>
      <xdr:col>2</xdr:col>
      <xdr:colOff>2024606</xdr:colOff>
      <xdr:row>18</xdr:row>
      <xdr:rowOff>34404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5F5EB4-A683-1687-B030-9A49FEC56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433444" y="1152525"/>
          <a:ext cx="4072481" cy="131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C25"/>
  <sheetViews>
    <sheetView rightToLeft="1" tabSelected="1" view="pageBreakPreview" zoomScale="98" zoomScaleNormal="100" zoomScaleSheetLayoutView="98" workbookViewId="0">
      <selection activeCell="C10" sqref="C10"/>
    </sheetView>
  </sheetViews>
  <sheetFormatPr defaultRowHeight="12.75" x14ac:dyDescent="0.2"/>
  <cols>
    <col min="1" max="1" width="21.5703125" customWidth="1"/>
    <col min="2" max="2" width="33" customWidth="1"/>
    <col min="3" max="3" width="54" customWidth="1"/>
  </cols>
  <sheetData>
    <row r="20" spans="1:3" ht="29.1" customHeight="1" x14ac:dyDescent="0.2">
      <c r="A20" s="52" t="s">
        <v>0</v>
      </c>
      <c r="B20" s="52"/>
      <c r="C20" s="52"/>
    </row>
    <row r="21" spans="1:3" ht="21.75" customHeight="1" x14ac:dyDescent="0.2">
      <c r="A21" s="52" t="s">
        <v>1</v>
      </c>
      <c r="B21" s="52"/>
      <c r="C21" s="52"/>
    </row>
    <row r="22" spans="1:3" ht="21.75" customHeight="1" x14ac:dyDescent="0.2">
      <c r="A22" s="52" t="s">
        <v>2</v>
      </c>
      <c r="B22" s="52"/>
      <c r="C22" s="52"/>
    </row>
    <row r="23" spans="1:3" ht="7.35" customHeight="1" x14ac:dyDescent="0.2"/>
    <row r="24" spans="1:3" ht="123.6" customHeight="1" x14ac:dyDescent="0.2">
      <c r="B24" s="53"/>
    </row>
    <row r="25" spans="1:3" ht="123.6" customHeight="1" x14ac:dyDescent="0.2">
      <c r="B25" s="53"/>
    </row>
  </sheetData>
  <mergeCells count="4">
    <mergeCell ref="A20:C20"/>
    <mergeCell ref="A21:C21"/>
    <mergeCell ref="A22:C22"/>
    <mergeCell ref="B24:B25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22" ht="14.45" customHeight="1" x14ac:dyDescent="0.2"/>
    <row r="5" spans="1:22" ht="14.45" customHeight="1" x14ac:dyDescent="0.2">
      <c r="A5" s="1" t="s">
        <v>234</v>
      </c>
      <c r="B5" s="54" t="s">
        <v>235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14.45" customHeight="1" x14ac:dyDescent="0.2">
      <c r="D6" s="55" t="s">
        <v>180</v>
      </c>
      <c r="E6" s="55"/>
      <c r="F6" s="55"/>
      <c r="G6" s="55"/>
      <c r="H6" s="55"/>
      <c r="I6" s="55"/>
      <c r="J6" s="55"/>
      <c r="K6" s="55"/>
      <c r="L6" s="55"/>
      <c r="N6" s="55" t="s">
        <v>181</v>
      </c>
      <c r="O6" s="55"/>
      <c r="P6" s="55"/>
      <c r="Q6" s="55"/>
      <c r="R6" s="55"/>
      <c r="S6" s="55"/>
      <c r="T6" s="55"/>
      <c r="U6" s="55"/>
      <c r="V6" s="55"/>
    </row>
    <row r="7" spans="1:22" ht="14.45" customHeight="1" x14ac:dyDescent="0.2">
      <c r="D7" s="3"/>
      <c r="E7" s="3"/>
      <c r="F7" s="3"/>
      <c r="G7" s="3"/>
      <c r="H7" s="3"/>
      <c r="I7" s="3"/>
      <c r="J7" s="56" t="s">
        <v>117</v>
      </c>
      <c r="K7" s="56"/>
      <c r="L7" s="56"/>
      <c r="N7" s="3"/>
      <c r="O7" s="3"/>
      <c r="P7" s="3"/>
      <c r="Q7" s="3"/>
      <c r="R7" s="3"/>
      <c r="S7" s="3"/>
      <c r="T7" s="56" t="s">
        <v>117</v>
      </c>
      <c r="U7" s="56"/>
      <c r="V7" s="56"/>
    </row>
    <row r="8" spans="1:22" ht="14.45" customHeight="1" x14ac:dyDescent="0.2">
      <c r="A8" s="55" t="s">
        <v>134</v>
      </c>
      <c r="B8" s="55"/>
      <c r="D8" s="2" t="s">
        <v>236</v>
      </c>
      <c r="F8" s="2" t="s">
        <v>184</v>
      </c>
      <c r="H8" s="2" t="s">
        <v>185</v>
      </c>
      <c r="J8" s="4" t="s">
        <v>157</v>
      </c>
      <c r="K8" s="3"/>
      <c r="L8" s="4" t="s">
        <v>166</v>
      </c>
      <c r="N8" s="2" t="s">
        <v>236</v>
      </c>
      <c r="P8" s="2" t="s">
        <v>184</v>
      </c>
      <c r="R8" s="2" t="s">
        <v>185</v>
      </c>
      <c r="T8" s="4" t="s">
        <v>157</v>
      </c>
      <c r="U8" s="3"/>
      <c r="V8" s="4" t="s">
        <v>166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7"/>
  <sheetViews>
    <sheetView rightToLeft="1" workbookViewId="0">
      <selection activeCell="F31" sqref="F31"/>
    </sheetView>
  </sheetViews>
  <sheetFormatPr defaultRowHeight="12.75" x14ac:dyDescent="0.2"/>
  <cols>
    <col min="1" max="1" width="5.140625" customWidth="1"/>
    <col min="2" max="2" width="23.28515625" customWidth="1"/>
    <col min="3" max="3" width="1.28515625" customWidth="1"/>
    <col min="4" max="4" width="13" customWidth="1"/>
    <col min="5" max="5" width="1.28515625" customWidth="1"/>
    <col min="6" max="6" width="15.7109375" bestFit="1" customWidth="1"/>
    <col min="7" max="7" width="1.28515625" customWidth="1"/>
    <col min="8" max="8" width="16.42578125" bestFit="1" customWidth="1"/>
    <col min="9" max="9" width="1.28515625" customWidth="1"/>
    <col min="10" max="10" width="19.42578125" customWidth="1"/>
    <col min="11" max="11" width="1.28515625" customWidth="1"/>
    <col min="12" max="12" width="16.42578125" customWidth="1"/>
    <col min="13" max="13" width="1.28515625" customWidth="1"/>
    <col min="14" max="14" width="18.85546875" customWidth="1"/>
    <col min="15" max="15" width="1.28515625" customWidth="1"/>
    <col min="16" max="16" width="16.4257812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4.45" customHeight="1" x14ac:dyDescent="0.2"/>
    <row r="5" spans="1:18" ht="14.45" customHeight="1" x14ac:dyDescent="0.2">
      <c r="A5" s="1" t="s">
        <v>237</v>
      </c>
      <c r="B5" s="54" t="s">
        <v>238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D6" s="55" t="s">
        <v>180</v>
      </c>
      <c r="E6" s="55"/>
      <c r="F6" s="55"/>
      <c r="G6" s="55"/>
      <c r="H6" s="55"/>
      <c r="I6" s="55"/>
      <c r="J6" s="55"/>
      <c r="L6" s="55" t="s">
        <v>181</v>
      </c>
      <c r="M6" s="55"/>
      <c r="N6" s="55"/>
      <c r="O6" s="55"/>
      <c r="P6" s="55"/>
      <c r="Q6" s="55"/>
      <c r="R6" s="5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5" t="s">
        <v>239</v>
      </c>
      <c r="B8" s="55"/>
      <c r="D8" s="2" t="s">
        <v>240</v>
      </c>
      <c r="F8" s="2" t="s">
        <v>184</v>
      </c>
      <c r="H8" s="2" t="s">
        <v>185</v>
      </c>
      <c r="J8" s="2" t="s">
        <v>117</v>
      </c>
      <c r="L8" s="2" t="s">
        <v>240</v>
      </c>
      <c r="N8" s="2" t="s">
        <v>184</v>
      </c>
      <c r="P8" s="2" t="s">
        <v>185</v>
      </c>
      <c r="R8" s="2" t="s">
        <v>117</v>
      </c>
    </row>
    <row r="9" spans="1:18" ht="18.75" x14ac:dyDescent="0.4">
      <c r="A9" s="62" t="s">
        <v>186</v>
      </c>
      <c r="B9" s="62"/>
      <c r="C9" s="50"/>
      <c r="D9" s="51" t="s">
        <v>332</v>
      </c>
      <c r="E9" s="28"/>
      <c r="F9" s="87" t="s">
        <v>332</v>
      </c>
      <c r="G9" s="88"/>
      <c r="H9" s="80">
        <v>602463987649</v>
      </c>
      <c r="I9" s="88"/>
      <c r="J9" s="80">
        <v>602463987649</v>
      </c>
      <c r="K9" s="88"/>
      <c r="L9" s="87" t="s">
        <v>332</v>
      </c>
      <c r="M9" s="88"/>
      <c r="N9" s="71">
        <v>0</v>
      </c>
      <c r="O9" s="88"/>
      <c r="P9" s="80">
        <v>602463987649</v>
      </c>
      <c r="Q9" s="88"/>
      <c r="R9" s="80">
        <v>602463987649</v>
      </c>
    </row>
    <row r="10" spans="1:18" ht="18.75" x14ac:dyDescent="0.2">
      <c r="A10" s="63" t="s">
        <v>189</v>
      </c>
      <c r="B10" s="63"/>
      <c r="C10" s="50"/>
      <c r="D10" s="51" t="s">
        <v>332</v>
      </c>
      <c r="E10" s="28"/>
      <c r="F10" s="80">
        <v>25254179675</v>
      </c>
      <c r="G10" s="88"/>
      <c r="H10" s="80">
        <v>0</v>
      </c>
      <c r="I10" s="88"/>
      <c r="J10" s="80">
        <v>25254179675</v>
      </c>
      <c r="K10" s="88"/>
      <c r="L10" s="87" t="s">
        <v>332</v>
      </c>
      <c r="M10" s="88"/>
      <c r="N10" s="85">
        <v>48515704960</v>
      </c>
      <c r="O10" s="85"/>
      <c r="P10" s="80">
        <v>-10899</v>
      </c>
      <c r="Q10" s="88"/>
      <c r="R10" s="80">
        <v>48515694061</v>
      </c>
    </row>
    <row r="11" spans="1:18" ht="19.5" thickBot="1" x14ac:dyDescent="0.25">
      <c r="A11" s="28"/>
      <c r="B11" s="28"/>
      <c r="C11" s="28"/>
      <c r="D11" s="45"/>
      <c r="E11" s="45"/>
      <c r="F11" s="89">
        <f>SUM(F9:F10)</f>
        <v>25254179675</v>
      </c>
      <c r="G11" s="80"/>
      <c r="H11" s="89">
        <f>SUM(H9:H10)</f>
        <v>602463987649</v>
      </c>
      <c r="I11" s="80"/>
      <c r="J11" s="89">
        <f>SUM(J9:J10)</f>
        <v>627718167324</v>
      </c>
      <c r="K11" s="80"/>
      <c r="L11" s="89"/>
      <c r="M11" s="80"/>
      <c r="N11" s="89">
        <f>SUM(N9:O10)</f>
        <v>48515704960</v>
      </c>
      <c r="O11" s="80"/>
      <c r="P11" s="89">
        <f>SUM(P9:P10)</f>
        <v>602463976750</v>
      </c>
      <c r="Q11" s="80"/>
      <c r="R11" s="89">
        <f>SUM(R9:R10)</f>
        <v>650979681710</v>
      </c>
    </row>
    <row r="12" spans="1:18" ht="19.5" thickTop="1" x14ac:dyDescent="0.2">
      <c r="A12" s="28"/>
      <c r="B12" s="28"/>
      <c r="C12" s="28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</sheetData>
  <mergeCells count="10">
    <mergeCell ref="N10:O10"/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16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14.45" customHeight="1" x14ac:dyDescent="0.2"/>
    <row r="5" spans="1:17" ht="14.45" customHeight="1" x14ac:dyDescent="0.2">
      <c r="A5" s="1" t="s">
        <v>241</v>
      </c>
      <c r="B5" s="54" t="s">
        <v>242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29.1" customHeight="1" x14ac:dyDescent="0.2">
      <c r="M6" s="65" t="s">
        <v>243</v>
      </c>
      <c r="Q6" s="65" t="s">
        <v>244</v>
      </c>
    </row>
    <row r="7" spans="1:17" ht="14.45" customHeight="1" x14ac:dyDescent="0.2">
      <c r="A7" s="55" t="s">
        <v>245</v>
      </c>
      <c r="B7" s="55"/>
      <c r="D7" s="2" t="s">
        <v>246</v>
      </c>
      <c r="F7" s="2" t="s">
        <v>247</v>
      </c>
      <c r="H7" s="2" t="s">
        <v>128</v>
      </c>
      <c r="J7" s="55" t="s">
        <v>248</v>
      </c>
      <c r="K7" s="55"/>
      <c r="M7" s="65"/>
      <c r="O7" s="2" t="s">
        <v>249</v>
      </c>
      <c r="Q7" s="65"/>
    </row>
    <row r="8" spans="1:17" ht="14.45" customHeight="1" x14ac:dyDescent="0.2">
      <c r="A8" s="56" t="s">
        <v>250</v>
      </c>
      <c r="B8" s="69"/>
      <c r="D8" s="56" t="s">
        <v>251</v>
      </c>
      <c r="F8" s="4" t="s">
        <v>252</v>
      </c>
      <c r="H8" s="3"/>
      <c r="J8" s="3"/>
      <c r="K8" s="3"/>
      <c r="M8" s="3"/>
      <c r="O8" s="3"/>
      <c r="Q8" s="3"/>
    </row>
    <row r="9" spans="1:17" ht="14.45" customHeight="1" x14ac:dyDescent="0.2">
      <c r="A9" s="55"/>
      <c r="B9" s="55"/>
      <c r="D9" s="55"/>
      <c r="F9" s="4" t="s">
        <v>253</v>
      </c>
    </row>
    <row r="10" spans="1:17" ht="14.45" customHeight="1" x14ac:dyDescent="0.2">
      <c r="A10" s="56" t="s">
        <v>250</v>
      </c>
      <c r="B10" s="69"/>
      <c r="D10" s="56" t="s">
        <v>254</v>
      </c>
      <c r="F10" s="4" t="s">
        <v>252</v>
      </c>
    </row>
    <row r="11" spans="1:17" ht="14.45" customHeight="1" x14ac:dyDescent="0.2">
      <c r="A11" s="55"/>
      <c r="B11" s="55"/>
      <c r="D11" s="55"/>
      <c r="F11" s="4" t="s">
        <v>255</v>
      </c>
    </row>
    <row r="12" spans="1:17" ht="65.45" customHeight="1" x14ac:dyDescent="0.2">
      <c r="A12" s="66" t="s">
        <v>256</v>
      </c>
      <c r="B12" s="66"/>
      <c r="D12" s="7" t="s">
        <v>257</v>
      </c>
      <c r="F12" s="4" t="s">
        <v>258</v>
      </c>
    </row>
    <row r="13" spans="1:17" ht="14.45" customHeight="1" x14ac:dyDescent="0.2">
      <c r="A13" s="66" t="s">
        <v>259</v>
      </c>
      <c r="B13" s="67"/>
      <c r="D13" s="66" t="s">
        <v>259</v>
      </c>
      <c r="F13" s="4" t="s">
        <v>260</v>
      </c>
    </row>
    <row r="14" spans="1:17" ht="14.45" customHeight="1" x14ac:dyDescent="0.2">
      <c r="A14" s="68"/>
      <c r="B14" s="68"/>
      <c r="D14" s="68"/>
      <c r="F14" s="4" t="s">
        <v>261</v>
      </c>
    </row>
    <row r="15" spans="1:17" ht="14.45" customHeight="1" x14ac:dyDescent="0.2">
      <c r="A15" s="68"/>
      <c r="B15" s="68"/>
      <c r="D15" s="68"/>
      <c r="F15" s="4" t="s">
        <v>262</v>
      </c>
    </row>
    <row r="16" spans="1:17" ht="14.45" customHeight="1" x14ac:dyDescent="0.2">
      <c r="A16" s="65"/>
      <c r="B16" s="65"/>
      <c r="D16" s="65"/>
      <c r="F16" s="4" t="s">
        <v>263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5" t="s">
        <v>264</v>
      </c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H21" sqref="H21"/>
    </sheetView>
  </sheetViews>
  <sheetFormatPr defaultRowHeight="15.75" x14ac:dyDescent="0.4"/>
  <cols>
    <col min="1" max="1" width="5.140625" style="8" customWidth="1"/>
    <col min="2" max="2" width="50.7109375" style="8" customWidth="1"/>
    <col min="3" max="3" width="1.28515625" style="8" customWidth="1"/>
    <col min="4" max="4" width="20.42578125" style="8" customWidth="1"/>
    <col min="5" max="5" width="1.28515625" style="8" customWidth="1"/>
    <col min="6" max="6" width="20.140625" style="8" customWidth="1"/>
    <col min="7" max="7" width="1.28515625" style="8" customWidth="1"/>
    <col min="8" max="8" width="19.42578125" style="8" customWidth="1"/>
    <col min="9" max="9" width="1.28515625" style="8" customWidth="1"/>
    <col min="10" max="10" width="19.42578125" style="8" customWidth="1"/>
    <col min="11" max="11" width="0.28515625" customWidth="1"/>
  </cols>
  <sheetData>
    <row r="1" spans="1:10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4.45" customHeight="1" x14ac:dyDescent="0.4"/>
    <row r="5" spans="1:10" ht="14.45" customHeight="1" x14ac:dyDescent="0.2">
      <c r="A5" s="1" t="s">
        <v>265</v>
      </c>
      <c r="B5" s="54" t="s">
        <v>266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 x14ac:dyDescent="0.4">
      <c r="D6" s="55" t="s">
        <v>180</v>
      </c>
      <c r="E6" s="55"/>
      <c r="F6" s="55"/>
      <c r="H6" s="55" t="s">
        <v>181</v>
      </c>
      <c r="I6" s="55"/>
      <c r="J6" s="55"/>
    </row>
    <row r="7" spans="1:10" ht="36.4" customHeight="1" x14ac:dyDescent="0.4">
      <c r="A7" s="55" t="s">
        <v>267</v>
      </c>
      <c r="B7" s="55"/>
      <c r="D7" s="7" t="s">
        <v>268</v>
      </c>
      <c r="E7" s="9"/>
      <c r="F7" s="7" t="s">
        <v>269</v>
      </c>
      <c r="H7" s="7" t="s">
        <v>268</v>
      </c>
      <c r="I7" s="9"/>
      <c r="J7" s="7" t="s">
        <v>269</v>
      </c>
    </row>
    <row r="8" spans="1:10" ht="21.75" customHeight="1" x14ac:dyDescent="0.4">
      <c r="A8" s="57" t="s">
        <v>328</v>
      </c>
      <c r="B8" s="57"/>
      <c r="C8" s="10"/>
      <c r="D8" s="11">
        <v>52283</v>
      </c>
      <c r="E8" s="10"/>
      <c r="F8" s="12"/>
      <c r="G8" s="10"/>
      <c r="H8" s="11">
        <v>156210</v>
      </c>
      <c r="I8" s="10"/>
      <c r="J8" s="12"/>
    </row>
    <row r="9" spans="1:10" ht="21.75" customHeight="1" x14ac:dyDescent="0.4">
      <c r="A9" s="58" t="s">
        <v>23</v>
      </c>
      <c r="B9" s="58"/>
      <c r="C9" s="10"/>
      <c r="D9" s="13">
        <v>43452</v>
      </c>
      <c r="E9" s="10"/>
      <c r="F9" s="14"/>
      <c r="G9" s="10"/>
      <c r="H9" s="13">
        <v>132360</v>
      </c>
      <c r="I9" s="10"/>
      <c r="J9" s="14"/>
    </row>
    <row r="10" spans="1:10" ht="21.75" customHeight="1" x14ac:dyDescent="0.4">
      <c r="A10" s="58" t="s">
        <v>116</v>
      </c>
      <c r="B10" s="58"/>
      <c r="C10" s="10"/>
      <c r="D10" s="13">
        <v>105550</v>
      </c>
      <c r="E10" s="10"/>
      <c r="F10" s="14"/>
      <c r="G10" s="10"/>
      <c r="H10" s="13">
        <v>436185</v>
      </c>
      <c r="I10" s="10"/>
      <c r="J10" s="14"/>
    </row>
    <row r="11" spans="1:10" ht="21.75" customHeight="1" x14ac:dyDescent="0.4">
      <c r="A11" s="58" t="s">
        <v>329</v>
      </c>
      <c r="B11" s="58"/>
      <c r="C11" s="10"/>
      <c r="D11" s="13">
        <v>45809</v>
      </c>
      <c r="E11" s="10"/>
      <c r="F11" s="14"/>
      <c r="G11" s="10"/>
      <c r="H11" s="13">
        <v>97594</v>
      </c>
      <c r="I11" s="10"/>
      <c r="J11" s="14"/>
    </row>
    <row r="12" spans="1:10" ht="21.75" customHeight="1" x14ac:dyDescent="0.4">
      <c r="A12" s="58" t="s">
        <v>326</v>
      </c>
      <c r="B12" s="58"/>
      <c r="C12" s="10"/>
      <c r="D12" s="13">
        <v>27609804994</v>
      </c>
      <c r="E12" s="10"/>
      <c r="F12" s="14"/>
      <c r="G12" s="10"/>
      <c r="H12" s="13">
        <v>187202823875</v>
      </c>
      <c r="I12" s="10"/>
      <c r="J12" s="14"/>
    </row>
    <row r="13" spans="1:10" ht="21.75" customHeight="1" x14ac:dyDescent="0.4">
      <c r="A13" s="58" t="s">
        <v>330</v>
      </c>
      <c r="B13" s="58"/>
      <c r="C13" s="10"/>
      <c r="D13" s="13">
        <v>13179668101</v>
      </c>
      <c r="E13" s="10"/>
      <c r="F13" s="14"/>
      <c r="G13" s="10"/>
      <c r="H13" s="13">
        <v>89024303342</v>
      </c>
      <c r="I13" s="10"/>
      <c r="J13" s="14"/>
    </row>
    <row r="14" spans="1:10" ht="21.75" customHeight="1" thickBot="1" x14ac:dyDescent="0.45">
      <c r="A14" s="59" t="s">
        <v>117</v>
      </c>
      <c r="B14" s="59"/>
      <c r="C14" s="10"/>
      <c r="D14" s="16">
        <f>SUM(D8:D13)</f>
        <v>40789720189</v>
      </c>
      <c r="E14" s="10"/>
      <c r="F14" s="16"/>
      <c r="G14" s="10"/>
      <c r="H14" s="16">
        <f>SUM(H8:H13)</f>
        <v>276227949566</v>
      </c>
      <c r="I14" s="10"/>
      <c r="J14" s="16"/>
    </row>
    <row r="15" spans="1:10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14">
    <mergeCell ref="A14:B14"/>
    <mergeCell ref="A13:B13"/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2" sqref="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2" t="s">
        <v>0</v>
      </c>
      <c r="B1" s="52"/>
      <c r="C1" s="52"/>
      <c r="D1" s="52"/>
      <c r="E1" s="52"/>
      <c r="F1" s="52"/>
    </row>
    <row r="2" spans="1:6" ht="21.75" customHeight="1" x14ac:dyDescent="0.2">
      <c r="A2" s="52" t="s">
        <v>161</v>
      </c>
      <c r="B2" s="52"/>
      <c r="C2" s="52"/>
      <c r="D2" s="52"/>
      <c r="E2" s="52"/>
      <c r="F2" s="52"/>
    </row>
    <row r="3" spans="1:6" ht="21.75" customHeight="1" x14ac:dyDescent="0.2">
      <c r="A3" s="52" t="s">
        <v>2</v>
      </c>
      <c r="B3" s="52"/>
      <c r="C3" s="52"/>
      <c r="D3" s="52"/>
      <c r="E3" s="52"/>
      <c r="F3" s="52"/>
    </row>
    <row r="4" spans="1:6" ht="14.45" customHeight="1" x14ac:dyDescent="0.2"/>
    <row r="5" spans="1:6" ht="29.1" customHeight="1" x14ac:dyDescent="0.2">
      <c r="A5" s="1" t="s">
        <v>270</v>
      </c>
      <c r="B5" s="54" t="s">
        <v>176</v>
      </c>
      <c r="C5" s="54"/>
      <c r="D5" s="54"/>
      <c r="E5" s="54"/>
      <c r="F5" s="54"/>
    </row>
    <row r="6" spans="1:6" ht="14.45" customHeight="1" x14ac:dyDescent="0.2">
      <c r="D6" s="2" t="s">
        <v>180</v>
      </c>
      <c r="F6" s="2" t="s">
        <v>9</v>
      </c>
    </row>
    <row r="7" spans="1:6" ht="14.45" customHeight="1" x14ac:dyDescent="0.2">
      <c r="A7" s="55" t="s">
        <v>176</v>
      </c>
      <c r="B7" s="55"/>
      <c r="D7" s="4" t="s">
        <v>157</v>
      </c>
      <c r="F7" s="4" t="s">
        <v>157</v>
      </c>
    </row>
    <row r="8" spans="1:6" ht="21.75" customHeight="1" x14ac:dyDescent="0.2">
      <c r="A8" s="57" t="s">
        <v>176</v>
      </c>
      <c r="B8" s="57"/>
      <c r="C8" s="28"/>
      <c r="D8" s="11">
        <v>1511648530</v>
      </c>
      <c r="E8" s="28"/>
      <c r="F8" s="11">
        <v>8094737216</v>
      </c>
    </row>
    <row r="9" spans="1:6" ht="21.75" customHeight="1" x14ac:dyDescent="0.2">
      <c r="A9" s="58" t="s">
        <v>271</v>
      </c>
      <c r="B9" s="58"/>
      <c r="C9" s="28"/>
      <c r="D9" s="13">
        <v>0</v>
      </c>
      <c r="E9" s="28"/>
      <c r="F9" s="13">
        <v>0</v>
      </c>
    </row>
    <row r="10" spans="1:6" ht="21.75" customHeight="1" x14ac:dyDescent="0.2">
      <c r="A10" s="60" t="s">
        <v>272</v>
      </c>
      <c r="B10" s="60"/>
      <c r="C10" s="28"/>
      <c r="D10" s="15">
        <v>1685012090</v>
      </c>
      <c r="E10" s="28"/>
      <c r="F10" s="15">
        <v>2589923216</v>
      </c>
    </row>
    <row r="11" spans="1:6" ht="21.75" customHeight="1" x14ac:dyDescent="0.2">
      <c r="A11" s="59" t="s">
        <v>117</v>
      </c>
      <c r="B11" s="59"/>
      <c r="C11" s="28"/>
      <c r="D11" s="16">
        <f>SUM(D8:D10)</f>
        <v>3196660620</v>
      </c>
      <c r="E11" s="28"/>
      <c r="F11" s="16">
        <f>SUM(F8:F10)</f>
        <v>10684660432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"/>
  <sheetViews>
    <sheetView rightToLeft="1" workbookViewId="0">
      <selection activeCell="G26" sqref="G26"/>
    </sheetView>
  </sheetViews>
  <sheetFormatPr defaultRowHeight="15.75" x14ac:dyDescent="0.4"/>
  <cols>
    <col min="1" max="1" width="23.7109375" style="8" bestFit="1" customWidth="1"/>
    <col min="2" max="2" width="1.28515625" style="8" customWidth="1"/>
    <col min="3" max="3" width="16.85546875" style="8" customWidth="1"/>
    <col min="4" max="4" width="1.28515625" style="8" customWidth="1"/>
    <col min="5" max="5" width="28.28515625" style="8" bestFit="1" customWidth="1"/>
    <col min="6" max="6" width="1.28515625" style="8" customWidth="1"/>
    <col min="7" max="7" width="19" style="8" bestFit="1" customWidth="1"/>
    <col min="8" max="8" width="1.28515625" style="8" customWidth="1"/>
    <col min="9" max="9" width="19.140625" style="8" bestFit="1" customWidth="1"/>
    <col min="10" max="10" width="1.28515625" style="8" customWidth="1"/>
    <col min="11" max="11" width="15.85546875" style="8" bestFit="1" customWidth="1"/>
    <col min="12" max="12" width="1.28515625" style="8" customWidth="1"/>
    <col min="13" max="13" width="20.140625" style="8" bestFit="1" customWidth="1"/>
    <col min="14" max="14" width="1.28515625" style="8" customWidth="1"/>
    <col min="15" max="15" width="19.140625" style="8" bestFit="1" customWidth="1"/>
    <col min="16" max="16" width="1.28515625" style="8" customWidth="1"/>
    <col min="17" max="17" width="15.85546875" style="8" bestFit="1" customWidth="1"/>
    <col min="18" max="18" width="1.28515625" style="8" customWidth="1"/>
    <col min="19" max="19" width="20.140625" style="8" bestFit="1" customWidth="1"/>
    <col min="20" max="20" width="0.28515625" style="8" customWidth="1"/>
    <col min="21" max="21" width="9.140625" style="8"/>
  </cols>
  <sheetData>
    <row r="1" spans="1:19" ht="29.1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21.75" customHeight="1" x14ac:dyDescent="0.4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21.75" customHeight="1" x14ac:dyDescent="0.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14.45" customHeight="1" x14ac:dyDescent="0.4"/>
    <row r="5" spans="1:19" ht="14.45" customHeight="1" x14ac:dyDescent="0.4">
      <c r="A5" s="54" t="s">
        <v>183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4.45" customHeight="1" x14ac:dyDescent="0.4">
      <c r="A6" s="55" t="s">
        <v>119</v>
      </c>
      <c r="C6" s="55" t="s">
        <v>273</v>
      </c>
      <c r="D6" s="55"/>
      <c r="E6" s="55"/>
      <c r="F6" s="55"/>
      <c r="G6" s="55"/>
      <c r="I6" s="55" t="s">
        <v>180</v>
      </c>
      <c r="J6" s="55"/>
      <c r="K6" s="55"/>
      <c r="L6" s="55"/>
      <c r="M6" s="55"/>
      <c r="O6" s="55" t="s">
        <v>181</v>
      </c>
      <c r="P6" s="55"/>
      <c r="Q6" s="55"/>
      <c r="R6" s="55"/>
      <c r="S6" s="55"/>
    </row>
    <row r="7" spans="1:19" ht="29.1" customHeight="1" x14ac:dyDescent="0.4">
      <c r="A7" s="55"/>
      <c r="C7" s="7" t="s">
        <v>274</v>
      </c>
      <c r="D7" s="9"/>
      <c r="E7" s="7" t="s">
        <v>275</v>
      </c>
      <c r="F7" s="9"/>
      <c r="G7" s="7" t="s">
        <v>276</v>
      </c>
      <c r="I7" s="7" t="s">
        <v>277</v>
      </c>
      <c r="J7" s="9"/>
      <c r="K7" s="7" t="s">
        <v>278</v>
      </c>
      <c r="L7" s="9"/>
      <c r="M7" s="7" t="s">
        <v>279</v>
      </c>
      <c r="O7" s="7" t="s">
        <v>277</v>
      </c>
      <c r="P7" s="9"/>
      <c r="Q7" s="7" t="s">
        <v>278</v>
      </c>
      <c r="R7" s="9"/>
      <c r="S7" s="7" t="s">
        <v>279</v>
      </c>
    </row>
    <row r="8" spans="1:19" ht="21.75" customHeight="1" x14ac:dyDescent="0.4">
      <c r="A8" s="31" t="s">
        <v>70</v>
      </c>
      <c r="B8" s="41"/>
      <c r="C8" s="31" t="s">
        <v>280</v>
      </c>
      <c r="D8" s="41"/>
      <c r="E8" s="79">
        <v>146800000</v>
      </c>
      <c r="F8" s="83"/>
      <c r="G8" s="79">
        <v>1170</v>
      </c>
      <c r="H8" s="83"/>
      <c r="I8" s="79">
        <v>171756000000</v>
      </c>
      <c r="J8" s="83"/>
      <c r="K8" s="79">
        <v>0</v>
      </c>
      <c r="L8" s="83"/>
      <c r="M8" s="79">
        <v>171756000000</v>
      </c>
      <c r="N8" s="83"/>
      <c r="O8" s="79">
        <v>171756000000</v>
      </c>
      <c r="P8" s="83"/>
      <c r="Q8" s="79">
        <v>0</v>
      </c>
      <c r="R8" s="83"/>
      <c r="S8" s="79">
        <v>171756000000</v>
      </c>
    </row>
    <row r="9" spans="1:19" ht="21.75" customHeight="1" x14ac:dyDescent="0.4">
      <c r="A9" s="32" t="s">
        <v>89</v>
      </c>
      <c r="B9" s="41"/>
      <c r="C9" s="32" t="s">
        <v>281</v>
      </c>
      <c r="D9" s="41"/>
      <c r="E9" s="80">
        <v>79024065</v>
      </c>
      <c r="F9" s="83"/>
      <c r="G9" s="80">
        <v>170</v>
      </c>
      <c r="H9" s="83"/>
      <c r="I9" s="80">
        <v>13434091050</v>
      </c>
      <c r="J9" s="83"/>
      <c r="K9" s="80">
        <v>1903360343</v>
      </c>
      <c r="L9" s="83"/>
      <c r="M9" s="80">
        <v>11530730707</v>
      </c>
      <c r="N9" s="83"/>
      <c r="O9" s="80">
        <v>13434091050</v>
      </c>
      <c r="P9" s="83"/>
      <c r="Q9" s="80">
        <v>1903360343</v>
      </c>
      <c r="R9" s="83"/>
      <c r="S9" s="80">
        <v>11530730707</v>
      </c>
    </row>
    <row r="10" spans="1:19" ht="21.75" customHeight="1" x14ac:dyDescent="0.4">
      <c r="A10" s="32" t="s">
        <v>76</v>
      </c>
      <c r="B10" s="41"/>
      <c r="C10" s="32" t="s">
        <v>282</v>
      </c>
      <c r="D10" s="41"/>
      <c r="E10" s="80">
        <v>5500000</v>
      </c>
      <c r="F10" s="83"/>
      <c r="G10" s="80">
        <v>7643</v>
      </c>
      <c r="H10" s="83"/>
      <c r="I10" s="80">
        <v>0</v>
      </c>
      <c r="J10" s="83"/>
      <c r="K10" s="80">
        <v>0</v>
      </c>
      <c r="L10" s="83"/>
      <c r="M10" s="80">
        <v>0</v>
      </c>
      <c r="N10" s="83"/>
      <c r="O10" s="80">
        <v>42036500000</v>
      </c>
      <c r="P10" s="83"/>
      <c r="Q10" s="80">
        <v>0</v>
      </c>
      <c r="R10" s="83"/>
      <c r="S10" s="80">
        <v>42036500000</v>
      </c>
    </row>
    <row r="11" spans="1:19" ht="21.75" customHeight="1" x14ac:dyDescent="0.4">
      <c r="A11" s="32" t="s">
        <v>40</v>
      </c>
      <c r="B11" s="41"/>
      <c r="C11" s="32" t="s">
        <v>283</v>
      </c>
      <c r="D11" s="41"/>
      <c r="E11" s="80">
        <v>109999999</v>
      </c>
      <c r="F11" s="83"/>
      <c r="G11" s="80">
        <v>1350</v>
      </c>
      <c r="H11" s="83"/>
      <c r="I11" s="80">
        <v>0</v>
      </c>
      <c r="J11" s="83"/>
      <c r="K11" s="80">
        <v>0</v>
      </c>
      <c r="L11" s="83"/>
      <c r="M11" s="80">
        <v>0</v>
      </c>
      <c r="N11" s="83"/>
      <c r="O11" s="80">
        <v>148499998650</v>
      </c>
      <c r="P11" s="83"/>
      <c r="Q11" s="80">
        <v>18440011830</v>
      </c>
      <c r="R11" s="83"/>
      <c r="S11" s="80">
        <v>130059986820</v>
      </c>
    </row>
    <row r="12" spans="1:19" ht="21.75" customHeight="1" x14ac:dyDescent="0.4">
      <c r="A12" s="32" t="s">
        <v>91</v>
      </c>
      <c r="B12" s="41"/>
      <c r="C12" s="32" t="s">
        <v>284</v>
      </c>
      <c r="D12" s="41"/>
      <c r="E12" s="80">
        <v>25734442</v>
      </c>
      <c r="F12" s="83"/>
      <c r="G12" s="80">
        <v>7240</v>
      </c>
      <c r="H12" s="83"/>
      <c r="I12" s="80">
        <v>0</v>
      </c>
      <c r="J12" s="83"/>
      <c r="K12" s="80">
        <v>0</v>
      </c>
      <c r="L12" s="83"/>
      <c r="M12" s="80">
        <v>0</v>
      </c>
      <c r="N12" s="83"/>
      <c r="O12" s="80">
        <v>186317360080</v>
      </c>
      <c r="P12" s="83"/>
      <c r="Q12" s="80">
        <v>0</v>
      </c>
      <c r="R12" s="83"/>
      <c r="S12" s="80">
        <v>186317360080</v>
      </c>
    </row>
    <row r="13" spans="1:19" ht="21.75" customHeight="1" x14ac:dyDescent="0.4">
      <c r="A13" s="32" t="s">
        <v>108</v>
      </c>
      <c r="B13" s="41"/>
      <c r="C13" s="32" t="s">
        <v>285</v>
      </c>
      <c r="D13" s="41"/>
      <c r="E13" s="80">
        <v>23000000</v>
      </c>
      <c r="F13" s="83"/>
      <c r="G13" s="80">
        <v>1000</v>
      </c>
      <c r="H13" s="83"/>
      <c r="I13" s="80">
        <v>23000000000</v>
      </c>
      <c r="J13" s="83"/>
      <c r="K13" s="80">
        <v>2976147883</v>
      </c>
      <c r="L13" s="83"/>
      <c r="M13" s="80">
        <v>20023852117</v>
      </c>
      <c r="N13" s="83"/>
      <c r="O13" s="80">
        <v>23000000000</v>
      </c>
      <c r="P13" s="83"/>
      <c r="Q13" s="80">
        <v>2976147883</v>
      </c>
      <c r="R13" s="83"/>
      <c r="S13" s="80">
        <v>20023852117</v>
      </c>
    </row>
    <row r="14" spans="1:19" ht="21.75" customHeight="1" x14ac:dyDescent="0.4">
      <c r="A14" s="32" t="s">
        <v>60</v>
      </c>
      <c r="B14" s="41"/>
      <c r="C14" s="32" t="s">
        <v>286</v>
      </c>
      <c r="D14" s="41"/>
      <c r="E14" s="80">
        <v>24000000</v>
      </c>
      <c r="F14" s="83"/>
      <c r="G14" s="80">
        <v>150</v>
      </c>
      <c r="H14" s="83"/>
      <c r="I14" s="80">
        <v>3600000000</v>
      </c>
      <c r="J14" s="83"/>
      <c r="K14" s="80">
        <v>508235294</v>
      </c>
      <c r="L14" s="83"/>
      <c r="M14" s="80">
        <v>3091764706</v>
      </c>
      <c r="N14" s="83"/>
      <c r="O14" s="80">
        <v>3600000000</v>
      </c>
      <c r="P14" s="83"/>
      <c r="Q14" s="80">
        <v>508235294</v>
      </c>
      <c r="R14" s="83"/>
      <c r="S14" s="80">
        <v>3091764706</v>
      </c>
    </row>
    <row r="15" spans="1:19" ht="21.75" customHeight="1" x14ac:dyDescent="0.4">
      <c r="A15" s="32" t="s">
        <v>218</v>
      </c>
      <c r="B15" s="41"/>
      <c r="C15" s="32" t="s">
        <v>287</v>
      </c>
      <c r="D15" s="41"/>
      <c r="E15" s="80">
        <v>1046854</v>
      </c>
      <c r="F15" s="83"/>
      <c r="G15" s="80">
        <v>3100</v>
      </c>
      <c r="H15" s="83"/>
      <c r="I15" s="80">
        <v>0</v>
      </c>
      <c r="J15" s="83"/>
      <c r="K15" s="80">
        <v>0</v>
      </c>
      <c r="L15" s="83"/>
      <c r="M15" s="80">
        <v>0</v>
      </c>
      <c r="N15" s="83"/>
      <c r="O15" s="80">
        <v>3245247400</v>
      </c>
      <c r="P15" s="83"/>
      <c r="Q15" s="80">
        <v>0</v>
      </c>
      <c r="R15" s="83"/>
      <c r="S15" s="80">
        <v>3245247400</v>
      </c>
    </row>
    <row r="16" spans="1:19" ht="21.75" customHeight="1" x14ac:dyDescent="0.4">
      <c r="A16" s="32" t="s">
        <v>44</v>
      </c>
      <c r="B16" s="41"/>
      <c r="C16" s="32" t="s">
        <v>288</v>
      </c>
      <c r="D16" s="41"/>
      <c r="E16" s="80">
        <v>32500000</v>
      </c>
      <c r="F16" s="83"/>
      <c r="G16" s="80">
        <v>1500</v>
      </c>
      <c r="H16" s="83"/>
      <c r="I16" s="80">
        <v>0</v>
      </c>
      <c r="J16" s="83"/>
      <c r="K16" s="80">
        <v>0</v>
      </c>
      <c r="L16" s="83"/>
      <c r="M16" s="80">
        <v>0</v>
      </c>
      <c r="N16" s="83"/>
      <c r="O16" s="80">
        <v>48750000000</v>
      </c>
      <c r="P16" s="83"/>
      <c r="Q16" s="80">
        <v>0</v>
      </c>
      <c r="R16" s="83"/>
      <c r="S16" s="80">
        <v>48750000000</v>
      </c>
    </row>
    <row r="17" spans="1:19" ht="21.75" customHeight="1" x14ac:dyDescent="0.4">
      <c r="A17" s="32" t="s">
        <v>84</v>
      </c>
      <c r="B17" s="41"/>
      <c r="C17" s="32" t="s">
        <v>289</v>
      </c>
      <c r="D17" s="41"/>
      <c r="E17" s="80">
        <v>326983764</v>
      </c>
      <c r="F17" s="83"/>
      <c r="G17" s="80">
        <v>260</v>
      </c>
      <c r="H17" s="83"/>
      <c r="I17" s="80">
        <v>85015778640</v>
      </c>
      <c r="J17" s="83"/>
      <c r="K17" s="80">
        <v>12088024930</v>
      </c>
      <c r="L17" s="83"/>
      <c r="M17" s="80">
        <v>72927753710</v>
      </c>
      <c r="N17" s="83"/>
      <c r="O17" s="80">
        <v>85015778640</v>
      </c>
      <c r="P17" s="83"/>
      <c r="Q17" s="80">
        <v>12088024930</v>
      </c>
      <c r="R17" s="83"/>
      <c r="S17" s="80">
        <v>72927753710</v>
      </c>
    </row>
    <row r="18" spans="1:19" ht="21.75" customHeight="1" x14ac:dyDescent="0.4">
      <c r="A18" s="32" t="s">
        <v>46</v>
      </c>
      <c r="B18" s="41"/>
      <c r="C18" s="32" t="s">
        <v>290</v>
      </c>
      <c r="D18" s="41"/>
      <c r="E18" s="80">
        <v>8601500</v>
      </c>
      <c r="F18" s="83"/>
      <c r="G18" s="80">
        <v>4400</v>
      </c>
      <c r="H18" s="83"/>
      <c r="I18" s="80">
        <v>37846600000</v>
      </c>
      <c r="J18" s="83"/>
      <c r="K18" s="80">
        <v>5247168732</v>
      </c>
      <c r="L18" s="83"/>
      <c r="M18" s="80">
        <v>32599431268</v>
      </c>
      <c r="N18" s="83"/>
      <c r="O18" s="80">
        <v>37846600000</v>
      </c>
      <c r="P18" s="83"/>
      <c r="Q18" s="80">
        <v>5247168732</v>
      </c>
      <c r="R18" s="83"/>
      <c r="S18" s="80">
        <v>32599431268</v>
      </c>
    </row>
    <row r="19" spans="1:19" ht="21.75" customHeight="1" x14ac:dyDescent="0.4">
      <c r="A19" s="33" t="s">
        <v>48</v>
      </c>
      <c r="B19" s="41"/>
      <c r="C19" s="33" t="s">
        <v>291</v>
      </c>
      <c r="D19" s="41"/>
      <c r="E19" s="81">
        <v>800000</v>
      </c>
      <c r="F19" s="83"/>
      <c r="G19" s="81">
        <v>325</v>
      </c>
      <c r="H19" s="83"/>
      <c r="I19" s="81">
        <v>260000000</v>
      </c>
      <c r="J19" s="83"/>
      <c r="K19" s="81">
        <v>36311137</v>
      </c>
      <c r="L19" s="83"/>
      <c r="M19" s="81">
        <v>223688863</v>
      </c>
      <c r="N19" s="83"/>
      <c r="O19" s="81">
        <v>260000000</v>
      </c>
      <c r="P19" s="83"/>
      <c r="Q19" s="81">
        <v>36311137</v>
      </c>
      <c r="R19" s="83"/>
      <c r="S19" s="81">
        <v>223688863</v>
      </c>
    </row>
    <row r="20" spans="1:19" ht="21.75" customHeight="1" x14ac:dyDescent="0.4">
      <c r="A20" s="5" t="s">
        <v>117</v>
      </c>
      <c r="B20" s="41"/>
      <c r="C20" s="34"/>
      <c r="D20" s="41"/>
      <c r="E20" s="82"/>
      <c r="F20" s="83"/>
      <c r="G20" s="82"/>
      <c r="H20" s="83"/>
      <c r="I20" s="82">
        <f>SUM(I8:I19)</f>
        <v>334912469690</v>
      </c>
      <c r="J20" s="83"/>
      <c r="K20" s="82">
        <f>SUM(K8:K19)</f>
        <v>22759248319</v>
      </c>
      <c r="L20" s="83"/>
      <c r="M20" s="82">
        <f>SUM(M8:M19)</f>
        <v>312153221371</v>
      </c>
      <c r="N20" s="83"/>
      <c r="O20" s="82">
        <f>SUM(O8:O19)</f>
        <v>763761575820</v>
      </c>
      <c r="P20" s="83"/>
      <c r="Q20" s="82">
        <f>SUM(Q8:Q19)</f>
        <v>41199260149</v>
      </c>
      <c r="R20" s="83"/>
      <c r="S20" s="82">
        <f>SUM(S8:S19)</f>
        <v>722562315671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4.45" customHeight="1" x14ac:dyDescent="0.2"/>
    <row r="5" spans="1:11" ht="14.45" customHeight="1" x14ac:dyDescent="0.2">
      <c r="A5" s="54" t="s">
        <v>236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4.45" customHeight="1" x14ac:dyDescent="0.2">
      <c r="I6" s="2" t="s">
        <v>180</v>
      </c>
      <c r="K6" s="2" t="s">
        <v>181</v>
      </c>
    </row>
    <row r="7" spans="1:11" ht="35.25" customHeight="1" x14ac:dyDescent="0.2">
      <c r="A7" s="2" t="s">
        <v>292</v>
      </c>
      <c r="C7" s="6" t="s">
        <v>293</v>
      </c>
      <c r="E7" s="6" t="s">
        <v>294</v>
      </c>
      <c r="G7" s="6" t="s">
        <v>295</v>
      </c>
      <c r="I7" s="7" t="s">
        <v>296</v>
      </c>
      <c r="K7" s="7" t="s">
        <v>296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14.45" customHeight="1" x14ac:dyDescent="0.2"/>
    <row r="5" spans="1:19" ht="14.45" customHeight="1" x14ac:dyDescent="0.2">
      <c r="A5" s="54" t="s">
        <v>297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4.45" customHeight="1" x14ac:dyDescent="0.2">
      <c r="A6" s="55" t="s">
        <v>164</v>
      </c>
      <c r="I6" s="55" t="s">
        <v>180</v>
      </c>
      <c r="J6" s="55"/>
      <c r="K6" s="55"/>
      <c r="L6" s="55"/>
      <c r="M6" s="55"/>
      <c r="O6" s="55" t="s">
        <v>181</v>
      </c>
      <c r="P6" s="55"/>
      <c r="Q6" s="55"/>
      <c r="R6" s="55"/>
      <c r="S6" s="55"/>
    </row>
    <row r="7" spans="1:19" ht="29.1" customHeight="1" x14ac:dyDescent="0.2">
      <c r="A7" s="55"/>
      <c r="C7" s="6" t="s">
        <v>298</v>
      </c>
      <c r="E7" s="6" t="s">
        <v>144</v>
      </c>
      <c r="G7" s="6" t="s">
        <v>299</v>
      </c>
      <c r="I7" s="7" t="s">
        <v>300</v>
      </c>
      <c r="J7" s="3"/>
      <c r="K7" s="7" t="s">
        <v>278</v>
      </c>
      <c r="L7" s="3"/>
      <c r="M7" s="7" t="s">
        <v>301</v>
      </c>
      <c r="O7" s="7" t="s">
        <v>300</v>
      </c>
      <c r="P7" s="3"/>
      <c r="Q7" s="7" t="s">
        <v>278</v>
      </c>
      <c r="R7" s="3"/>
      <c r="S7" s="7" t="s">
        <v>301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>
      <selection activeCell="I29" sqref="I29"/>
    </sheetView>
  </sheetViews>
  <sheetFormatPr defaultRowHeight="12.75" x14ac:dyDescent="0.2"/>
  <cols>
    <col min="1" max="1" width="57.85546875" bestFit="1" customWidth="1"/>
    <col min="2" max="2" width="1.28515625" customWidth="1"/>
    <col min="3" max="3" width="15.7109375" bestFit="1" customWidth="1"/>
    <col min="4" max="4" width="1.28515625" customWidth="1"/>
    <col min="5" max="5" width="13.7109375" bestFit="1" customWidth="1"/>
    <col min="6" max="6" width="1.28515625" customWidth="1"/>
    <col min="7" max="7" width="15.5703125" customWidth="1"/>
    <col min="8" max="8" width="1.28515625" customWidth="1"/>
    <col min="9" max="9" width="16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6.7109375" bestFit="1" customWidth="1"/>
    <col min="14" max="14" width="0.28515625" customWidth="1"/>
  </cols>
  <sheetData>
    <row r="1" spans="1:13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4.45" customHeight="1" x14ac:dyDescent="0.2"/>
    <row r="5" spans="1:13" ht="14.45" customHeight="1" x14ac:dyDescent="0.2">
      <c r="A5" s="54" t="s">
        <v>302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4.45" customHeight="1" x14ac:dyDescent="0.2">
      <c r="A6" s="55" t="s">
        <v>164</v>
      </c>
      <c r="B6" s="28"/>
      <c r="C6" s="55" t="s">
        <v>180</v>
      </c>
      <c r="D6" s="55"/>
      <c r="E6" s="55"/>
      <c r="F6" s="55"/>
      <c r="G6" s="55"/>
      <c r="H6" s="28"/>
      <c r="I6" s="55" t="s">
        <v>181</v>
      </c>
      <c r="J6" s="55"/>
      <c r="K6" s="55"/>
      <c r="L6" s="55"/>
      <c r="M6" s="55"/>
    </row>
    <row r="7" spans="1:13" ht="29.1" customHeight="1" x14ac:dyDescent="0.2">
      <c r="A7" s="55"/>
      <c r="B7" s="28"/>
      <c r="C7" s="7" t="s">
        <v>300</v>
      </c>
      <c r="D7" s="40"/>
      <c r="E7" s="7" t="s">
        <v>278</v>
      </c>
      <c r="F7" s="40"/>
      <c r="G7" s="7" t="s">
        <v>301</v>
      </c>
      <c r="H7" s="28"/>
      <c r="I7" s="7" t="s">
        <v>300</v>
      </c>
      <c r="J7" s="40"/>
      <c r="K7" s="7" t="s">
        <v>278</v>
      </c>
      <c r="L7" s="40"/>
      <c r="M7" s="7" t="s">
        <v>301</v>
      </c>
    </row>
    <row r="8" spans="1:13" ht="21.75" customHeight="1" x14ac:dyDescent="0.2">
      <c r="A8" s="29" t="s">
        <v>328</v>
      </c>
      <c r="B8" s="28"/>
      <c r="C8" s="72">
        <v>52283</v>
      </c>
      <c r="D8" s="88"/>
      <c r="E8" s="72">
        <v>0</v>
      </c>
      <c r="F8" s="88"/>
      <c r="G8" s="72">
        <v>52283</v>
      </c>
      <c r="H8" s="88"/>
      <c r="I8" s="72">
        <v>156210</v>
      </c>
      <c r="J8" s="88"/>
      <c r="K8" s="72">
        <v>0</v>
      </c>
      <c r="L8" s="88"/>
      <c r="M8" s="72">
        <v>156210</v>
      </c>
    </row>
    <row r="9" spans="1:13" ht="21.75" customHeight="1" x14ac:dyDescent="0.2">
      <c r="A9" s="17" t="s">
        <v>331</v>
      </c>
      <c r="B9" s="28"/>
      <c r="C9" s="74">
        <v>43452</v>
      </c>
      <c r="D9" s="88"/>
      <c r="E9" s="74">
        <v>0</v>
      </c>
      <c r="F9" s="88"/>
      <c r="G9" s="74">
        <v>43452</v>
      </c>
      <c r="H9" s="88"/>
      <c r="I9" s="74">
        <v>132360</v>
      </c>
      <c r="J9" s="88"/>
      <c r="K9" s="74">
        <v>0</v>
      </c>
      <c r="L9" s="88"/>
      <c r="M9" s="74">
        <v>132360</v>
      </c>
    </row>
    <row r="10" spans="1:13" ht="21.75" customHeight="1" x14ac:dyDescent="0.2">
      <c r="A10" s="17" t="s">
        <v>116</v>
      </c>
      <c r="B10" s="28"/>
      <c r="C10" s="74">
        <v>105550</v>
      </c>
      <c r="D10" s="88"/>
      <c r="E10" s="74">
        <v>0</v>
      </c>
      <c r="F10" s="88"/>
      <c r="G10" s="74">
        <v>105550</v>
      </c>
      <c r="H10" s="88"/>
      <c r="I10" s="74">
        <v>436185</v>
      </c>
      <c r="J10" s="88"/>
      <c r="K10" s="74">
        <v>0</v>
      </c>
      <c r="L10" s="88"/>
      <c r="M10" s="74">
        <v>436185</v>
      </c>
    </row>
    <row r="11" spans="1:13" ht="21.75" customHeight="1" x14ac:dyDescent="0.2">
      <c r="A11" s="17" t="s">
        <v>325</v>
      </c>
      <c r="B11" s="28"/>
      <c r="C11" s="74">
        <v>45809</v>
      </c>
      <c r="D11" s="88"/>
      <c r="E11" s="74">
        <v>0</v>
      </c>
      <c r="F11" s="88"/>
      <c r="G11" s="74">
        <v>45809</v>
      </c>
      <c r="H11" s="88"/>
      <c r="I11" s="74">
        <v>97594</v>
      </c>
      <c r="J11" s="88"/>
      <c r="K11" s="74">
        <v>0</v>
      </c>
      <c r="L11" s="88"/>
      <c r="M11" s="74">
        <v>97594</v>
      </c>
    </row>
    <row r="12" spans="1:13" ht="21.75" customHeight="1" x14ac:dyDescent="0.2">
      <c r="A12" s="17" t="s">
        <v>160</v>
      </c>
      <c r="B12" s="28"/>
      <c r="C12" s="74">
        <v>27609804994</v>
      </c>
      <c r="D12" s="88"/>
      <c r="E12" s="74">
        <v>0</v>
      </c>
      <c r="F12" s="88"/>
      <c r="G12" s="74">
        <v>28226520388</v>
      </c>
      <c r="H12" s="88"/>
      <c r="I12" s="74">
        <v>187202823875</v>
      </c>
      <c r="J12" s="88"/>
      <c r="K12" s="74">
        <v>0</v>
      </c>
      <c r="L12" s="88"/>
      <c r="M12" s="74">
        <v>187200276302</v>
      </c>
    </row>
    <row r="13" spans="1:13" ht="21.75" customHeight="1" x14ac:dyDescent="0.2">
      <c r="A13" s="17" t="s">
        <v>330</v>
      </c>
      <c r="B13" s="28"/>
      <c r="C13" s="74">
        <v>13179668101</v>
      </c>
      <c r="D13" s="88"/>
      <c r="E13" s="74">
        <v>4438164</v>
      </c>
      <c r="F13" s="88"/>
      <c r="G13" s="74">
        <v>13175229937</v>
      </c>
      <c r="H13" s="88"/>
      <c r="I13" s="74">
        <v>89024303342</v>
      </c>
      <c r="J13" s="88"/>
      <c r="K13" s="74">
        <v>4438164</v>
      </c>
      <c r="L13" s="88"/>
      <c r="M13" s="74">
        <v>89019865178</v>
      </c>
    </row>
    <row r="14" spans="1:13" ht="21.75" customHeight="1" thickBot="1" x14ac:dyDescent="0.25">
      <c r="A14" s="5" t="s">
        <v>117</v>
      </c>
      <c r="B14" s="28"/>
      <c r="C14" s="77">
        <f>SUM(C8:C13)</f>
        <v>40789720189</v>
      </c>
      <c r="D14" s="88"/>
      <c r="E14" s="77">
        <f>SUM(E8:E13)</f>
        <v>4438164</v>
      </c>
      <c r="F14" s="88"/>
      <c r="G14" s="77">
        <f>SUM(G8:G13)</f>
        <v>41401997419</v>
      </c>
      <c r="H14" s="88"/>
      <c r="I14" s="77">
        <f>SUM(I8:I13)</f>
        <v>276227949566</v>
      </c>
      <c r="J14" s="88"/>
      <c r="K14" s="77">
        <f>SUM(K8:K13)</f>
        <v>4438164</v>
      </c>
      <c r="L14" s="88"/>
      <c r="M14" s="77">
        <f>SUM(M8:M13)</f>
        <v>276220963829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97"/>
  <sheetViews>
    <sheetView rightToLeft="1" topLeftCell="A84" workbookViewId="0">
      <selection activeCell="Q97" sqref="C8:R97"/>
    </sheetView>
  </sheetViews>
  <sheetFormatPr defaultRowHeight="15.75" x14ac:dyDescent="0.4"/>
  <cols>
    <col min="1" max="1" width="40.28515625" style="41" customWidth="1"/>
    <col min="2" max="2" width="1.28515625" style="41" customWidth="1"/>
    <col min="3" max="3" width="14.5703125" style="41" bestFit="1" customWidth="1"/>
    <col min="4" max="4" width="1.28515625" style="41" customWidth="1"/>
    <col min="5" max="5" width="18.42578125" style="41" bestFit="1" customWidth="1"/>
    <col min="6" max="6" width="1.28515625" style="41" customWidth="1"/>
    <col min="7" max="7" width="18.5703125" style="41" bestFit="1" customWidth="1"/>
    <col min="8" max="8" width="1.28515625" style="41" customWidth="1"/>
    <col min="9" max="9" width="22" style="41" bestFit="1" customWidth="1"/>
    <col min="10" max="10" width="1.28515625" style="41" customWidth="1"/>
    <col min="11" max="11" width="14.28515625" style="41" bestFit="1" customWidth="1"/>
    <col min="12" max="12" width="1.28515625" style="41" customWidth="1"/>
    <col min="13" max="13" width="19.5703125" style="41" bestFit="1" customWidth="1"/>
    <col min="14" max="14" width="1.28515625" style="41" customWidth="1"/>
    <col min="15" max="15" width="19.5703125" style="41" bestFit="1" customWidth="1"/>
    <col min="16" max="16" width="1.28515625" style="41" customWidth="1"/>
    <col min="17" max="17" width="21" style="41" customWidth="1"/>
    <col min="18" max="18" width="1.28515625" style="41" customWidth="1"/>
    <col min="19" max="19" width="0.28515625" style="41" customWidth="1"/>
    <col min="20" max="20" width="9.140625" style="41"/>
    <col min="21" max="22" width="9.140625" style="8"/>
  </cols>
  <sheetData>
    <row r="1" spans="1:18" ht="29.1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1.75" customHeight="1" x14ac:dyDescent="0.4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75" customHeight="1" x14ac:dyDescent="0.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4.45" customHeight="1" x14ac:dyDescent="0.4"/>
    <row r="5" spans="1:18" ht="14.45" customHeight="1" x14ac:dyDescent="0.4">
      <c r="A5" s="54" t="s">
        <v>303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4">
      <c r="A6" s="55" t="s">
        <v>164</v>
      </c>
      <c r="C6" s="55" t="s">
        <v>180</v>
      </c>
      <c r="D6" s="55"/>
      <c r="E6" s="55"/>
      <c r="F6" s="55"/>
      <c r="G6" s="55"/>
      <c r="H6" s="55"/>
      <c r="I6" s="55"/>
      <c r="K6" s="55" t="s">
        <v>181</v>
      </c>
      <c r="L6" s="55"/>
      <c r="M6" s="55"/>
      <c r="N6" s="55"/>
      <c r="O6" s="55"/>
      <c r="P6" s="55"/>
      <c r="Q6" s="55"/>
      <c r="R6" s="55"/>
    </row>
    <row r="7" spans="1:18" ht="29.1" customHeight="1" x14ac:dyDescent="0.4">
      <c r="A7" s="55"/>
      <c r="C7" s="7" t="s">
        <v>13</v>
      </c>
      <c r="D7" s="42"/>
      <c r="E7" s="7" t="s">
        <v>304</v>
      </c>
      <c r="F7" s="42"/>
      <c r="G7" s="7" t="s">
        <v>305</v>
      </c>
      <c r="H7" s="42"/>
      <c r="I7" s="7" t="s">
        <v>306</v>
      </c>
      <c r="K7" s="7" t="s">
        <v>13</v>
      </c>
      <c r="L7" s="42"/>
      <c r="M7" s="7" t="s">
        <v>304</v>
      </c>
      <c r="N7" s="42"/>
      <c r="O7" s="7" t="s">
        <v>305</v>
      </c>
      <c r="P7" s="42"/>
      <c r="Q7" s="66" t="s">
        <v>306</v>
      </c>
      <c r="R7" s="66"/>
    </row>
    <row r="8" spans="1:18" ht="21.75" customHeight="1" x14ac:dyDescent="0.4">
      <c r="A8" s="31" t="s">
        <v>76</v>
      </c>
      <c r="C8" s="79">
        <v>4599386</v>
      </c>
      <c r="D8" s="83"/>
      <c r="E8" s="79">
        <v>293786227720</v>
      </c>
      <c r="F8" s="83"/>
      <c r="G8" s="79">
        <v>245151693802</v>
      </c>
      <c r="H8" s="83"/>
      <c r="I8" s="79">
        <v>48634533918</v>
      </c>
      <c r="J8" s="83"/>
      <c r="K8" s="79">
        <v>6521262</v>
      </c>
      <c r="L8" s="83"/>
      <c r="M8" s="79">
        <v>402539148997</v>
      </c>
      <c r="N8" s="83"/>
      <c r="O8" s="79">
        <v>347589531532</v>
      </c>
      <c r="P8" s="83"/>
      <c r="Q8" s="84">
        <v>54949617465</v>
      </c>
      <c r="R8" s="84"/>
    </row>
    <row r="9" spans="1:18" ht="21.75" customHeight="1" x14ac:dyDescent="0.4">
      <c r="A9" s="32" t="s">
        <v>78</v>
      </c>
      <c r="C9" s="80">
        <v>76230095</v>
      </c>
      <c r="D9" s="83"/>
      <c r="E9" s="80">
        <v>66270617629</v>
      </c>
      <c r="F9" s="83"/>
      <c r="G9" s="80">
        <v>94265998249</v>
      </c>
      <c r="H9" s="83"/>
      <c r="I9" s="80">
        <v>-27995380620</v>
      </c>
      <c r="J9" s="83"/>
      <c r="K9" s="80">
        <v>124478514</v>
      </c>
      <c r="L9" s="83"/>
      <c r="M9" s="80">
        <v>113359991248</v>
      </c>
      <c r="N9" s="83"/>
      <c r="O9" s="80">
        <v>153929906351</v>
      </c>
      <c r="P9" s="83"/>
      <c r="Q9" s="85">
        <v>-40569915103</v>
      </c>
      <c r="R9" s="85"/>
    </row>
    <row r="10" spans="1:18" ht="21.75" customHeight="1" x14ac:dyDescent="0.4">
      <c r="A10" s="32" t="s">
        <v>95</v>
      </c>
      <c r="C10" s="80">
        <v>38156947</v>
      </c>
      <c r="D10" s="83"/>
      <c r="E10" s="80">
        <v>337788612798</v>
      </c>
      <c r="F10" s="83"/>
      <c r="G10" s="80">
        <v>278228503209</v>
      </c>
      <c r="H10" s="83"/>
      <c r="I10" s="80">
        <v>59560109589</v>
      </c>
      <c r="J10" s="83"/>
      <c r="K10" s="80">
        <v>38156947</v>
      </c>
      <c r="L10" s="83"/>
      <c r="M10" s="80">
        <v>337788612798</v>
      </c>
      <c r="N10" s="83"/>
      <c r="O10" s="80">
        <v>278228503209</v>
      </c>
      <c r="P10" s="83"/>
      <c r="Q10" s="85">
        <v>59560109589</v>
      </c>
      <c r="R10" s="85"/>
    </row>
    <row r="11" spans="1:18" ht="21.75" customHeight="1" x14ac:dyDescent="0.4">
      <c r="A11" s="32" t="s">
        <v>71</v>
      </c>
      <c r="C11" s="80">
        <v>3000000</v>
      </c>
      <c r="D11" s="83"/>
      <c r="E11" s="80">
        <v>138999438000</v>
      </c>
      <c r="F11" s="83"/>
      <c r="G11" s="80">
        <v>116661708000</v>
      </c>
      <c r="H11" s="83"/>
      <c r="I11" s="80">
        <v>22337730000</v>
      </c>
      <c r="J11" s="83"/>
      <c r="K11" s="80">
        <v>3000000</v>
      </c>
      <c r="L11" s="83"/>
      <c r="M11" s="80">
        <v>138999438000</v>
      </c>
      <c r="N11" s="83"/>
      <c r="O11" s="80">
        <v>116661708000</v>
      </c>
      <c r="P11" s="83"/>
      <c r="Q11" s="85">
        <v>22337730000</v>
      </c>
      <c r="R11" s="85"/>
    </row>
    <row r="12" spans="1:18" ht="21.75" customHeight="1" x14ac:dyDescent="0.4">
      <c r="A12" s="32" t="s">
        <v>35</v>
      </c>
      <c r="C12" s="80">
        <v>106032000</v>
      </c>
      <c r="D12" s="83"/>
      <c r="E12" s="80">
        <v>357481111429</v>
      </c>
      <c r="F12" s="83"/>
      <c r="G12" s="80">
        <v>300453812138</v>
      </c>
      <c r="H12" s="83"/>
      <c r="I12" s="80">
        <v>57027299291</v>
      </c>
      <c r="J12" s="83"/>
      <c r="K12" s="80">
        <v>106032000</v>
      </c>
      <c r="L12" s="83"/>
      <c r="M12" s="80">
        <v>357481111429</v>
      </c>
      <c r="N12" s="83"/>
      <c r="O12" s="80">
        <v>300453812138</v>
      </c>
      <c r="P12" s="83"/>
      <c r="Q12" s="85">
        <v>57027299291</v>
      </c>
      <c r="R12" s="85"/>
    </row>
    <row r="13" spans="1:18" ht="21.75" customHeight="1" x14ac:dyDescent="0.4">
      <c r="A13" s="32" t="s">
        <v>72</v>
      </c>
      <c r="C13" s="80">
        <v>21183534</v>
      </c>
      <c r="D13" s="83"/>
      <c r="E13" s="80">
        <v>165068938721</v>
      </c>
      <c r="F13" s="83"/>
      <c r="G13" s="80">
        <v>167196486224</v>
      </c>
      <c r="H13" s="83"/>
      <c r="I13" s="80">
        <v>-2127547503</v>
      </c>
      <c r="J13" s="83"/>
      <c r="K13" s="80">
        <v>21183534</v>
      </c>
      <c r="L13" s="83"/>
      <c r="M13" s="80">
        <v>165068938721</v>
      </c>
      <c r="N13" s="83"/>
      <c r="O13" s="80">
        <v>167196486224</v>
      </c>
      <c r="P13" s="83"/>
      <c r="Q13" s="85">
        <v>-2127547503</v>
      </c>
      <c r="R13" s="85"/>
    </row>
    <row r="14" spans="1:18" ht="21.75" customHeight="1" x14ac:dyDescent="0.4">
      <c r="A14" s="32" t="s">
        <v>100</v>
      </c>
      <c r="C14" s="80">
        <v>190000</v>
      </c>
      <c r="D14" s="83"/>
      <c r="E14" s="80">
        <v>2761508330</v>
      </c>
      <c r="F14" s="83"/>
      <c r="G14" s="80">
        <v>855776340</v>
      </c>
      <c r="H14" s="83"/>
      <c r="I14" s="80">
        <v>1905731990</v>
      </c>
      <c r="J14" s="83"/>
      <c r="K14" s="80">
        <v>190000</v>
      </c>
      <c r="L14" s="83"/>
      <c r="M14" s="80">
        <v>2761508330</v>
      </c>
      <c r="N14" s="83"/>
      <c r="O14" s="80">
        <v>855776340</v>
      </c>
      <c r="P14" s="83"/>
      <c r="Q14" s="85">
        <v>1905731990</v>
      </c>
      <c r="R14" s="85"/>
    </row>
    <row r="15" spans="1:18" ht="21.75" customHeight="1" x14ac:dyDescent="0.4">
      <c r="A15" s="32" t="s">
        <v>43</v>
      </c>
      <c r="C15" s="80">
        <v>1841051</v>
      </c>
      <c r="D15" s="83"/>
      <c r="E15" s="80">
        <v>108140173588</v>
      </c>
      <c r="F15" s="83"/>
      <c r="G15" s="80">
        <v>101936388668</v>
      </c>
      <c r="H15" s="83"/>
      <c r="I15" s="80">
        <v>6203784920</v>
      </c>
      <c r="J15" s="83"/>
      <c r="K15" s="80">
        <v>3194479</v>
      </c>
      <c r="L15" s="83"/>
      <c r="M15" s="80">
        <v>195801590070</v>
      </c>
      <c r="N15" s="83"/>
      <c r="O15" s="80">
        <v>176873781956</v>
      </c>
      <c r="P15" s="83"/>
      <c r="Q15" s="85">
        <v>18927808114</v>
      </c>
      <c r="R15" s="85"/>
    </row>
    <row r="16" spans="1:18" ht="21.75" customHeight="1" x14ac:dyDescent="0.4">
      <c r="A16" s="32" t="s">
        <v>186</v>
      </c>
      <c r="C16" s="80">
        <v>355750</v>
      </c>
      <c r="D16" s="83"/>
      <c r="E16" s="80">
        <v>3027736218055</v>
      </c>
      <c r="F16" s="83"/>
      <c r="G16" s="80">
        <v>2425272230406</v>
      </c>
      <c r="H16" s="83"/>
      <c r="I16" s="80">
        <v>602463987649</v>
      </c>
      <c r="J16" s="83"/>
      <c r="K16" s="80">
        <v>355750</v>
      </c>
      <c r="L16" s="83"/>
      <c r="M16" s="80">
        <v>3027736218055</v>
      </c>
      <c r="N16" s="83"/>
      <c r="O16" s="80">
        <v>2425272230406</v>
      </c>
      <c r="P16" s="83"/>
      <c r="Q16" s="85">
        <v>602463987649</v>
      </c>
      <c r="R16" s="85"/>
    </row>
    <row r="17" spans="1:18" ht="21.75" customHeight="1" x14ac:dyDescent="0.4">
      <c r="A17" s="32" t="s">
        <v>42</v>
      </c>
      <c r="C17" s="80">
        <v>20000</v>
      </c>
      <c r="D17" s="83"/>
      <c r="E17" s="80">
        <v>289125497</v>
      </c>
      <c r="F17" s="83"/>
      <c r="G17" s="80">
        <v>254079177</v>
      </c>
      <c r="H17" s="83"/>
      <c r="I17" s="80">
        <v>35046320</v>
      </c>
      <c r="J17" s="83"/>
      <c r="K17" s="80">
        <v>8836755</v>
      </c>
      <c r="L17" s="83"/>
      <c r="M17" s="80">
        <v>131632877817</v>
      </c>
      <c r="N17" s="83"/>
      <c r="O17" s="80">
        <v>112261773211</v>
      </c>
      <c r="P17" s="83"/>
      <c r="Q17" s="85">
        <v>19371104606</v>
      </c>
      <c r="R17" s="85"/>
    </row>
    <row r="18" spans="1:18" ht="21.75" customHeight="1" x14ac:dyDescent="0.4">
      <c r="A18" s="32" t="s">
        <v>58</v>
      </c>
      <c r="C18" s="80">
        <v>23925582</v>
      </c>
      <c r="D18" s="83"/>
      <c r="E18" s="80">
        <v>348377616481</v>
      </c>
      <c r="F18" s="83"/>
      <c r="G18" s="80">
        <v>370866104721</v>
      </c>
      <c r="H18" s="83"/>
      <c r="I18" s="80">
        <v>-22488488240</v>
      </c>
      <c r="J18" s="83"/>
      <c r="K18" s="80">
        <v>23925582</v>
      </c>
      <c r="L18" s="83"/>
      <c r="M18" s="80">
        <v>348377616481</v>
      </c>
      <c r="N18" s="83"/>
      <c r="O18" s="80">
        <v>370866104721</v>
      </c>
      <c r="P18" s="83"/>
      <c r="Q18" s="85">
        <v>-22488488240</v>
      </c>
      <c r="R18" s="85"/>
    </row>
    <row r="19" spans="1:18" ht="21.75" customHeight="1" x14ac:dyDescent="0.4">
      <c r="A19" s="32" t="s">
        <v>31</v>
      </c>
      <c r="C19" s="80">
        <v>50700000</v>
      </c>
      <c r="D19" s="83"/>
      <c r="E19" s="80">
        <v>243020207940</v>
      </c>
      <c r="F19" s="83"/>
      <c r="G19" s="80">
        <v>242567186352</v>
      </c>
      <c r="H19" s="83"/>
      <c r="I19" s="80">
        <v>453021588</v>
      </c>
      <c r="J19" s="83"/>
      <c r="K19" s="80">
        <v>50700000</v>
      </c>
      <c r="L19" s="83"/>
      <c r="M19" s="80">
        <v>243020207940</v>
      </c>
      <c r="N19" s="83"/>
      <c r="O19" s="80">
        <v>242567186352</v>
      </c>
      <c r="P19" s="83"/>
      <c r="Q19" s="85">
        <v>453021588</v>
      </c>
      <c r="R19" s="85"/>
    </row>
    <row r="20" spans="1:18" ht="21.75" customHeight="1" x14ac:dyDescent="0.4">
      <c r="A20" s="32" t="s">
        <v>20</v>
      </c>
      <c r="C20" s="80">
        <v>73500</v>
      </c>
      <c r="D20" s="83"/>
      <c r="E20" s="80">
        <v>695556691</v>
      </c>
      <c r="F20" s="83"/>
      <c r="G20" s="80">
        <v>509400611</v>
      </c>
      <c r="H20" s="83"/>
      <c r="I20" s="80">
        <v>186156080</v>
      </c>
      <c r="J20" s="83"/>
      <c r="K20" s="80">
        <v>73500</v>
      </c>
      <c r="L20" s="83"/>
      <c r="M20" s="80">
        <v>695556691</v>
      </c>
      <c r="N20" s="83"/>
      <c r="O20" s="80">
        <v>509400611</v>
      </c>
      <c r="P20" s="83"/>
      <c r="Q20" s="85">
        <v>186156080</v>
      </c>
      <c r="R20" s="85"/>
    </row>
    <row r="21" spans="1:18" ht="21.75" customHeight="1" x14ac:dyDescent="0.4">
      <c r="A21" s="32" t="s">
        <v>80</v>
      </c>
      <c r="C21" s="80">
        <v>25937805</v>
      </c>
      <c r="D21" s="83"/>
      <c r="E21" s="80">
        <v>248469870032</v>
      </c>
      <c r="F21" s="83"/>
      <c r="G21" s="80">
        <v>237024362104</v>
      </c>
      <c r="H21" s="83"/>
      <c r="I21" s="80">
        <v>11445507928</v>
      </c>
      <c r="J21" s="83"/>
      <c r="K21" s="80">
        <v>83737805</v>
      </c>
      <c r="L21" s="83"/>
      <c r="M21" s="80">
        <v>908518822919</v>
      </c>
      <c r="N21" s="83"/>
      <c r="O21" s="80">
        <v>765211235622</v>
      </c>
      <c r="P21" s="83"/>
      <c r="Q21" s="85">
        <v>143307587297</v>
      </c>
      <c r="R21" s="85"/>
    </row>
    <row r="22" spans="1:18" ht="21.75" customHeight="1" x14ac:dyDescent="0.4">
      <c r="A22" s="32" t="s">
        <v>83</v>
      </c>
      <c r="C22" s="80">
        <v>119392981</v>
      </c>
      <c r="D22" s="83"/>
      <c r="E22" s="80">
        <v>628850492184</v>
      </c>
      <c r="F22" s="83"/>
      <c r="G22" s="80">
        <v>648250965131</v>
      </c>
      <c r="H22" s="83"/>
      <c r="I22" s="80">
        <v>-19400472947</v>
      </c>
      <c r="J22" s="83"/>
      <c r="K22" s="80">
        <v>158192981</v>
      </c>
      <c r="L22" s="83"/>
      <c r="M22" s="80">
        <v>848171735347</v>
      </c>
      <c r="N22" s="83"/>
      <c r="O22" s="80">
        <v>872038404544</v>
      </c>
      <c r="P22" s="83"/>
      <c r="Q22" s="85">
        <v>-23866669197</v>
      </c>
      <c r="R22" s="85"/>
    </row>
    <row r="23" spans="1:18" ht="21.75" customHeight="1" x14ac:dyDescent="0.4">
      <c r="A23" s="32" t="s">
        <v>82</v>
      </c>
      <c r="C23" s="80">
        <v>25363225</v>
      </c>
      <c r="D23" s="83"/>
      <c r="E23" s="80">
        <v>115257985686</v>
      </c>
      <c r="F23" s="83"/>
      <c r="G23" s="80">
        <v>120568216410</v>
      </c>
      <c r="H23" s="83"/>
      <c r="I23" s="80">
        <v>-5310230724</v>
      </c>
      <c r="J23" s="83"/>
      <c r="K23" s="80">
        <v>72963225</v>
      </c>
      <c r="L23" s="83"/>
      <c r="M23" s="80">
        <v>331880119408</v>
      </c>
      <c r="N23" s="83"/>
      <c r="O23" s="80">
        <v>346842560684</v>
      </c>
      <c r="P23" s="83"/>
      <c r="Q23" s="85">
        <v>-14962441276</v>
      </c>
      <c r="R23" s="85"/>
    </row>
    <row r="24" spans="1:18" ht="21.75" customHeight="1" x14ac:dyDescent="0.4">
      <c r="A24" s="32" t="s">
        <v>30</v>
      </c>
      <c r="C24" s="80">
        <v>246664214</v>
      </c>
      <c r="D24" s="83"/>
      <c r="E24" s="80">
        <v>503870978401</v>
      </c>
      <c r="F24" s="83"/>
      <c r="G24" s="80">
        <v>550190932190</v>
      </c>
      <c r="H24" s="83"/>
      <c r="I24" s="80">
        <v>-46319953789</v>
      </c>
      <c r="J24" s="83"/>
      <c r="K24" s="80">
        <v>265459741</v>
      </c>
      <c r="L24" s="83"/>
      <c r="M24" s="80">
        <v>549264130751</v>
      </c>
      <c r="N24" s="83"/>
      <c r="O24" s="80">
        <v>592114843067</v>
      </c>
      <c r="P24" s="83"/>
      <c r="Q24" s="85">
        <v>-42850712316</v>
      </c>
      <c r="R24" s="85"/>
    </row>
    <row r="25" spans="1:18" ht="21.75" customHeight="1" x14ac:dyDescent="0.4">
      <c r="A25" s="32" t="s">
        <v>34</v>
      </c>
      <c r="C25" s="80">
        <v>8670760</v>
      </c>
      <c r="D25" s="83"/>
      <c r="E25" s="80">
        <v>662160742021</v>
      </c>
      <c r="F25" s="83"/>
      <c r="G25" s="80">
        <v>536401254283</v>
      </c>
      <c r="H25" s="83"/>
      <c r="I25" s="80">
        <v>125759487738</v>
      </c>
      <c r="J25" s="83"/>
      <c r="K25" s="80">
        <v>8670760</v>
      </c>
      <c r="L25" s="83"/>
      <c r="M25" s="80">
        <v>662160742021</v>
      </c>
      <c r="N25" s="83"/>
      <c r="O25" s="80">
        <v>536401254283</v>
      </c>
      <c r="P25" s="83"/>
      <c r="Q25" s="85">
        <v>125759487738</v>
      </c>
      <c r="R25" s="85"/>
    </row>
    <row r="26" spans="1:18" ht="21.75" customHeight="1" x14ac:dyDescent="0.4">
      <c r="A26" s="32" t="s">
        <v>63</v>
      </c>
      <c r="C26" s="80">
        <v>25022562</v>
      </c>
      <c r="D26" s="83"/>
      <c r="E26" s="80">
        <v>51485536490</v>
      </c>
      <c r="F26" s="83"/>
      <c r="G26" s="80">
        <v>49132987362</v>
      </c>
      <c r="H26" s="83"/>
      <c r="I26" s="80">
        <v>2352549128</v>
      </c>
      <c r="J26" s="83"/>
      <c r="K26" s="80">
        <v>47312150</v>
      </c>
      <c r="L26" s="83"/>
      <c r="M26" s="80">
        <v>104754757910</v>
      </c>
      <c r="N26" s="83"/>
      <c r="O26" s="80">
        <v>104348144020</v>
      </c>
      <c r="P26" s="83"/>
      <c r="Q26" s="85">
        <v>406613890</v>
      </c>
      <c r="R26" s="85"/>
    </row>
    <row r="27" spans="1:18" ht="21.75" customHeight="1" x14ac:dyDescent="0.4">
      <c r="A27" s="32" t="s">
        <v>61</v>
      </c>
      <c r="C27" s="80">
        <v>314300090</v>
      </c>
      <c r="D27" s="83"/>
      <c r="E27" s="80">
        <v>407680105175</v>
      </c>
      <c r="F27" s="83"/>
      <c r="G27" s="80">
        <v>445233382537</v>
      </c>
      <c r="H27" s="83"/>
      <c r="I27" s="80">
        <v>-37553277362</v>
      </c>
      <c r="J27" s="83"/>
      <c r="K27" s="80">
        <v>390755969</v>
      </c>
      <c r="L27" s="83"/>
      <c r="M27" s="80">
        <v>514225283656</v>
      </c>
      <c r="N27" s="83"/>
      <c r="O27" s="80">
        <v>553539777953</v>
      </c>
      <c r="P27" s="83"/>
      <c r="Q27" s="85">
        <v>-39314494297</v>
      </c>
      <c r="R27" s="85"/>
    </row>
    <row r="28" spans="1:18" ht="21.75" customHeight="1" x14ac:dyDescent="0.4">
      <c r="A28" s="32" t="s">
        <v>114</v>
      </c>
      <c r="C28" s="80">
        <v>75</v>
      </c>
      <c r="D28" s="83"/>
      <c r="E28" s="80">
        <v>4976465</v>
      </c>
      <c r="F28" s="83"/>
      <c r="G28" s="80">
        <v>4112010</v>
      </c>
      <c r="H28" s="83"/>
      <c r="I28" s="80">
        <v>864455</v>
      </c>
      <c r="J28" s="83"/>
      <c r="K28" s="80">
        <v>75</v>
      </c>
      <c r="L28" s="83"/>
      <c r="M28" s="80">
        <v>4976465</v>
      </c>
      <c r="N28" s="83"/>
      <c r="O28" s="80">
        <v>4112010</v>
      </c>
      <c r="P28" s="83"/>
      <c r="Q28" s="85">
        <v>864455</v>
      </c>
      <c r="R28" s="85"/>
    </row>
    <row r="29" spans="1:18" ht="21.75" customHeight="1" x14ac:dyDescent="0.4">
      <c r="A29" s="32" t="s">
        <v>36</v>
      </c>
      <c r="C29" s="80">
        <v>2181812</v>
      </c>
      <c r="D29" s="83"/>
      <c r="E29" s="80">
        <v>565708407018</v>
      </c>
      <c r="F29" s="83"/>
      <c r="G29" s="80">
        <v>453285515681</v>
      </c>
      <c r="H29" s="83"/>
      <c r="I29" s="80">
        <v>112422891337</v>
      </c>
      <c r="J29" s="83"/>
      <c r="K29" s="80">
        <v>2181812</v>
      </c>
      <c r="L29" s="83"/>
      <c r="M29" s="80">
        <v>565708407018</v>
      </c>
      <c r="N29" s="83"/>
      <c r="O29" s="80">
        <v>453285515681</v>
      </c>
      <c r="P29" s="83"/>
      <c r="Q29" s="85">
        <v>112422891337</v>
      </c>
      <c r="R29" s="85"/>
    </row>
    <row r="30" spans="1:18" ht="21.75" customHeight="1" x14ac:dyDescent="0.4">
      <c r="A30" s="32" t="s">
        <v>57</v>
      </c>
      <c r="C30" s="80">
        <v>814500</v>
      </c>
      <c r="D30" s="83"/>
      <c r="E30" s="80">
        <v>29714291709</v>
      </c>
      <c r="F30" s="83"/>
      <c r="G30" s="80">
        <v>22144029379</v>
      </c>
      <c r="H30" s="83"/>
      <c r="I30" s="80">
        <v>7570262330</v>
      </c>
      <c r="J30" s="83"/>
      <c r="K30" s="80">
        <v>814500</v>
      </c>
      <c r="L30" s="83"/>
      <c r="M30" s="80">
        <v>29714291709</v>
      </c>
      <c r="N30" s="83"/>
      <c r="O30" s="80">
        <v>22144029379</v>
      </c>
      <c r="P30" s="83"/>
      <c r="Q30" s="85">
        <v>7570262330</v>
      </c>
      <c r="R30" s="85"/>
    </row>
    <row r="31" spans="1:18" ht="21.75" customHeight="1" x14ac:dyDescent="0.4">
      <c r="A31" s="32" t="s">
        <v>29</v>
      </c>
      <c r="C31" s="80">
        <v>178349494</v>
      </c>
      <c r="D31" s="83"/>
      <c r="E31" s="80">
        <v>339691692144</v>
      </c>
      <c r="F31" s="83"/>
      <c r="G31" s="80">
        <v>353499730633</v>
      </c>
      <c r="H31" s="83"/>
      <c r="I31" s="80">
        <v>-13808038489</v>
      </c>
      <c r="J31" s="83"/>
      <c r="K31" s="80">
        <v>178349494</v>
      </c>
      <c r="L31" s="83"/>
      <c r="M31" s="80">
        <v>339691692144</v>
      </c>
      <c r="N31" s="83"/>
      <c r="O31" s="80">
        <v>353499730633</v>
      </c>
      <c r="P31" s="83"/>
      <c r="Q31" s="85">
        <v>-13808038489</v>
      </c>
      <c r="R31" s="85"/>
    </row>
    <row r="32" spans="1:18" ht="21.75" customHeight="1" x14ac:dyDescent="0.4">
      <c r="A32" s="32" t="s">
        <v>19</v>
      </c>
      <c r="C32" s="80">
        <v>11333250</v>
      </c>
      <c r="D32" s="83"/>
      <c r="E32" s="80">
        <v>64455760612</v>
      </c>
      <c r="F32" s="83"/>
      <c r="G32" s="80">
        <v>68250923180</v>
      </c>
      <c r="H32" s="83"/>
      <c r="I32" s="80">
        <v>-3795162568</v>
      </c>
      <c r="J32" s="83"/>
      <c r="K32" s="80">
        <v>11333250</v>
      </c>
      <c r="L32" s="83"/>
      <c r="M32" s="80">
        <v>64455760612</v>
      </c>
      <c r="N32" s="83"/>
      <c r="O32" s="80">
        <v>68250923180</v>
      </c>
      <c r="P32" s="83"/>
      <c r="Q32" s="85">
        <v>-3795162568</v>
      </c>
      <c r="R32" s="85"/>
    </row>
    <row r="33" spans="1:18" ht="21.75" customHeight="1" x14ac:dyDescent="0.4">
      <c r="A33" s="32" t="s">
        <v>37</v>
      </c>
      <c r="C33" s="80">
        <v>3140733</v>
      </c>
      <c r="D33" s="83"/>
      <c r="E33" s="80">
        <v>450531093349</v>
      </c>
      <c r="F33" s="83"/>
      <c r="G33" s="80">
        <v>434744854123</v>
      </c>
      <c r="H33" s="83"/>
      <c r="I33" s="80">
        <v>15786239226</v>
      </c>
      <c r="J33" s="83"/>
      <c r="K33" s="80">
        <v>3140733</v>
      </c>
      <c r="L33" s="83"/>
      <c r="M33" s="80">
        <v>450531093349</v>
      </c>
      <c r="N33" s="83"/>
      <c r="O33" s="80">
        <v>434744854123</v>
      </c>
      <c r="P33" s="83"/>
      <c r="Q33" s="85">
        <v>15786239226</v>
      </c>
      <c r="R33" s="85"/>
    </row>
    <row r="34" spans="1:18" ht="21.75" customHeight="1" x14ac:dyDescent="0.4">
      <c r="A34" s="32" t="s">
        <v>24</v>
      </c>
      <c r="C34" s="80">
        <v>40474926</v>
      </c>
      <c r="D34" s="83"/>
      <c r="E34" s="80">
        <v>22370160364</v>
      </c>
      <c r="F34" s="83"/>
      <c r="G34" s="80">
        <v>24542208353</v>
      </c>
      <c r="H34" s="83"/>
      <c r="I34" s="80">
        <v>-2172047989</v>
      </c>
      <c r="J34" s="83"/>
      <c r="K34" s="80">
        <v>40474926</v>
      </c>
      <c r="L34" s="83"/>
      <c r="M34" s="80">
        <v>22370160364</v>
      </c>
      <c r="N34" s="83"/>
      <c r="O34" s="80">
        <v>24542208353</v>
      </c>
      <c r="P34" s="83"/>
      <c r="Q34" s="85">
        <v>-2172047989</v>
      </c>
      <c r="R34" s="85"/>
    </row>
    <row r="35" spans="1:18" ht="21.75" customHeight="1" x14ac:dyDescent="0.4">
      <c r="A35" s="32" t="s">
        <v>22</v>
      </c>
      <c r="C35" s="80">
        <v>399170</v>
      </c>
      <c r="D35" s="83"/>
      <c r="E35" s="80">
        <v>1343889622</v>
      </c>
      <c r="F35" s="83"/>
      <c r="G35" s="80">
        <v>1368942542</v>
      </c>
      <c r="H35" s="83"/>
      <c r="I35" s="80">
        <v>-25052920</v>
      </c>
      <c r="J35" s="83"/>
      <c r="K35" s="80">
        <v>336300000</v>
      </c>
      <c r="L35" s="83"/>
      <c r="M35" s="80">
        <v>1185338282791</v>
      </c>
      <c r="N35" s="83"/>
      <c r="O35" s="80">
        <v>1153331601750</v>
      </c>
      <c r="P35" s="83"/>
      <c r="Q35" s="85">
        <v>32006681041</v>
      </c>
      <c r="R35" s="85"/>
    </row>
    <row r="36" spans="1:18" ht="21.75" customHeight="1" x14ac:dyDescent="0.4">
      <c r="A36" s="32" t="s">
        <v>75</v>
      </c>
      <c r="C36" s="80">
        <v>2170908</v>
      </c>
      <c r="D36" s="83"/>
      <c r="E36" s="80">
        <v>23746847013</v>
      </c>
      <c r="F36" s="83"/>
      <c r="G36" s="80">
        <v>18817682367</v>
      </c>
      <c r="H36" s="83"/>
      <c r="I36" s="80">
        <v>4929164646</v>
      </c>
      <c r="J36" s="83"/>
      <c r="K36" s="80">
        <v>17737044</v>
      </c>
      <c r="L36" s="83"/>
      <c r="M36" s="80">
        <v>199311148865</v>
      </c>
      <c r="N36" s="83"/>
      <c r="O36" s="80">
        <v>153746754889</v>
      </c>
      <c r="P36" s="83"/>
      <c r="Q36" s="85">
        <v>45564393976</v>
      </c>
      <c r="R36" s="85"/>
    </row>
    <row r="37" spans="1:18" ht="21.75" customHeight="1" x14ac:dyDescent="0.4">
      <c r="A37" s="32" t="s">
        <v>65</v>
      </c>
      <c r="C37" s="80">
        <v>31442</v>
      </c>
      <c r="D37" s="83"/>
      <c r="E37" s="80">
        <v>403813571</v>
      </c>
      <c r="F37" s="83"/>
      <c r="G37" s="80">
        <v>398534541</v>
      </c>
      <c r="H37" s="83"/>
      <c r="I37" s="80">
        <v>5279030</v>
      </c>
      <c r="J37" s="83"/>
      <c r="K37" s="80">
        <v>31442</v>
      </c>
      <c r="L37" s="83"/>
      <c r="M37" s="80">
        <v>403813571</v>
      </c>
      <c r="N37" s="83"/>
      <c r="O37" s="80">
        <v>398534541</v>
      </c>
      <c r="P37" s="83"/>
      <c r="Q37" s="85">
        <v>5279030</v>
      </c>
      <c r="R37" s="85"/>
    </row>
    <row r="38" spans="1:18" ht="21.75" customHeight="1" x14ac:dyDescent="0.4">
      <c r="A38" s="32" t="s">
        <v>187</v>
      </c>
      <c r="C38" s="80">
        <v>0</v>
      </c>
      <c r="D38" s="83"/>
      <c r="E38" s="80">
        <v>0</v>
      </c>
      <c r="F38" s="83"/>
      <c r="G38" s="80">
        <v>0</v>
      </c>
      <c r="H38" s="83"/>
      <c r="I38" s="80">
        <v>0</v>
      </c>
      <c r="J38" s="83"/>
      <c r="K38" s="80">
        <v>36051657</v>
      </c>
      <c r="L38" s="83"/>
      <c r="M38" s="80">
        <v>760368909700</v>
      </c>
      <c r="N38" s="83"/>
      <c r="O38" s="80">
        <v>840381159077</v>
      </c>
      <c r="P38" s="83"/>
      <c r="Q38" s="85">
        <v>-80012249377</v>
      </c>
      <c r="R38" s="85"/>
    </row>
    <row r="39" spans="1:18" ht="21.75" customHeight="1" x14ac:dyDescent="0.4">
      <c r="A39" s="32" t="s">
        <v>188</v>
      </c>
      <c r="C39" s="80">
        <v>0</v>
      </c>
      <c r="D39" s="83"/>
      <c r="E39" s="80">
        <v>0</v>
      </c>
      <c r="F39" s="83"/>
      <c r="G39" s="80">
        <v>0</v>
      </c>
      <c r="H39" s="83"/>
      <c r="I39" s="80">
        <v>0</v>
      </c>
      <c r="J39" s="83"/>
      <c r="K39" s="80">
        <v>12000000</v>
      </c>
      <c r="L39" s="83"/>
      <c r="M39" s="80">
        <v>380886202237</v>
      </c>
      <c r="N39" s="83"/>
      <c r="O39" s="80">
        <v>298811430000</v>
      </c>
      <c r="P39" s="83"/>
      <c r="Q39" s="85">
        <v>82074772237</v>
      </c>
      <c r="R39" s="85"/>
    </row>
    <row r="40" spans="1:18" ht="21.75" customHeight="1" x14ac:dyDescent="0.4">
      <c r="A40" s="32" t="s">
        <v>189</v>
      </c>
      <c r="C40" s="80">
        <v>0</v>
      </c>
      <c r="D40" s="83"/>
      <c r="E40" s="80">
        <v>0</v>
      </c>
      <c r="F40" s="83"/>
      <c r="G40" s="80">
        <v>0</v>
      </c>
      <c r="H40" s="83"/>
      <c r="I40" s="80">
        <v>0</v>
      </c>
      <c r="J40" s="83"/>
      <c r="K40" s="80">
        <v>1</v>
      </c>
      <c r="L40" s="83"/>
      <c r="M40" s="80">
        <v>941736</v>
      </c>
      <c r="N40" s="83"/>
      <c r="O40" s="80">
        <v>952635</v>
      </c>
      <c r="P40" s="83"/>
      <c r="Q40" s="85">
        <v>-10899</v>
      </c>
      <c r="R40" s="85"/>
    </row>
    <row r="41" spans="1:18" ht="21.75" customHeight="1" x14ac:dyDescent="0.4">
      <c r="A41" s="32" t="s">
        <v>190</v>
      </c>
      <c r="C41" s="80">
        <v>0</v>
      </c>
      <c r="D41" s="83"/>
      <c r="E41" s="80">
        <v>0</v>
      </c>
      <c r="F41" s="83"/>
      <c r="G41" s="80">
        <v>0</v>
      </c>
      <c r="H41" s="83"/>
      <c r="I41" s="80">
        <v>0</v>
      </c>
      <c r="J41" s="83"/>
      <c r="K41" s="80">
        <v>344772226</v>
      </c>
      <c r="L41" s="83"/>
      <c r="M41" s="80">
        <v>1041035360414</v>
      </c>
      <c r="N41" s="83"/>
      <c r="O41" s="80">
        <v>1124809768179</v>
      </c>
      <c r="P41" s="83"/>
      <c r="Q41" s="85">
        <v>-83774407765</v>
      </c>
      <c r="R41" s="85"/>
    </row>
    <row r="42" spans="1:18" ht="21.75" customHeight="1" x14ac:dyDescent="0.4">
      <c r="A42" s="32" t="s">
        <v>191</v>
      </c>
      <c r="C42" s="80">
        <v>0</v>
      </c>
      <c r="D42" s="83"/>
      <c r="E42" s="80">
        <v>0</v>
      </c>
      <c r="F42" s="83"/>
      <c r="G42" s="80">
        <v>0</v>
      </c>
      <c r="H42" s="83"/>
      <c r="I42" s="80">
        <v>0</v>
      </c>
      <c r="J42" s="83"/>
      <c r="K42" s="80">
        <v>17820716</v>
      </c>
      <c r="L42" s="83"/>
      <c r="M42" s="80">
        <v>206184684595</v>
      </c>
      <c r="N42" s="83"/>
      <c r="O42" s="80">
        <v>199467327650</v>
      </c>
      <c r="P42" s="83"/>
      <c r="Q42" s="85">
        <v>6717356945</v>
      </c>
      <c r="R42" s="85"/>
    </row>
    <row r="43" spans="1:18" ht="21.75" customHeight="1" x14ac:dyDescent="0.4">
      <c r="A43" s="32" t="s">
        <v>192</v>
      </c>
      <c r="C43" s="80">
        <v>0</v>
      </c>
      <c r="D43" s="83"/>
      <c r="E43" s="80">
        <v>0</v>
      </c>
      <c r="F43" s="83"/>
      <c r="G43" s="80">
        <v>0</v>
      </c>
      <c r="H43" s="83"/>
      <c r="I43" s="80">
        <v>0</v>
      </c>
      <c r="J43" s="83"/>
      <c r="K43" s="80">
        <v>53400000</v>
      </c>
      <c r="L43" s="83"/>
      <c r="M43" s="80">
        <v>140494163133</v>
      </c>
      <c r="N43" s="83"/>
      <c r="O43" s="80">
        <v>127503612540</v>
      </c>
      <c r="P43" s="83"/>
      <c r="Q43" s="85">
        <v>12990550593</v>
      </c>
      <c r="R43" s="85"/>
    </row>
    <row r="44" spans="1:18" ht="21.75" customHeight="1" x14ac:dyDescent="0.4">
      <c r="A44" s="32" t="s">
        <v>193</v>
      </c>
      <c r="C44" s="80">
        <v>0</v>
      </c>
      <c r="D44" s="83"/>
      <c r="E44" s="80">
        <v>0</v>
      </c>
      <c r="F44" s="83"/>
      <c r="G44" s="80">
        <v>0</v>
      </c>
      <c r="H44" s="83"/>
      <c r="I44" s="80">
        <v>0</v>
      </c>
      <c r="J44" s="83"/>
      <c r="K44" s="80">
        <v>2775783</v>
      </c>
      <c r="L44" s="83"/>
      <c r="M44" s="80">
        <v>154410742283</v>
      </c>
      <c r="N44" s="83"/>
      <c r="O44" s="80">
        <v>159430452526</v>
      </c>
      <c r="P44" s="83"/>
      <c r="Q44" s="85">
        <v>-5019710243</v>
      </c>
      <c r="R44" s="85"/>
    </row>
    <row r="45" spans="1:18" ht="21.75" customHeight="1" x14ac:dyDescent="0.4">
      <c r="A45" s="32" t="s">
        <v>194</v>
      </c>
      <c r="C45" s="80">
        <v>0</v>
      </c>
      <c r="D45" s="83"/>
      <c r="E45" s="80">
        <v>0</v>
      </c>
      <c r="F45" s="83"/>
      <c r="G45" s="80">
        <v>0</v>
      </c>
      <c r="H45" s="83"/>
      <c r="I45" s="80">
        <v>0</v>
      </c>
      <c r="J45" s="83"/>
      <c r="K45" s="80">
        <v>68813636</v>
      </c>
      <c r="L45" s="83"/>
      <c r="M45" s="80">
        <v>370657078313</v>
      </c>
      <c r="N45" s="83"/>
      <c r="O45" s="80">
        <v>254668817485</v>
      </c>
      <c r="P45" s="83"/>
      <c r="Q45" s="85">
        <v>115988260828</v>
      </c>
      <c r="R45" s="85"/>
    </row>
    <row r="46" spans="1:18" ht="21.75" customHeight="1" x14ac:dyDescent="0.4">
      <c r="A46" s="32" t="s">
        <v>195</v>
      </c>
      <c r="C46" s="80">
        <v>0</v>
      </c>
      <c r="D46" s="83"/>
      <c r="E46" s="80">
        <v>0</v>
      </c>
      <c r="F46" s="83"/>
      <c r="G46" s="80">
        <v>0</v>
      </c>
      <c r="H46" s="83"/>
      <c r="I46" s="80">
        <v>0</v>
      </c>
      <c r="J46" s="83"/>
      <c r="K46" s="80">
        <v>31273466</v>
      </c>
      <c r="L46" s="83"/>
      <c r="M46" s="80">
        <v>135456825005</v>
      </c>
      <c r="N46" s="83"/>
      <c r="O46" s="80">
        <v>153851487553</v>
      </c>
      <c r="P46" s="83"/>
      <c r="Q46" s="85">
        <v>-18394662548</v>
      </c>
      <c r="R46" s="85"/>
    </row>
    <row r="47" spans="1:18" ht="21.75" customHeight="1" x14ac:dyDescent="0.4">
      <c r="A47" s="32" t="s">
        <v>196</v>
      </c>
      <c r="C47" s="80">
        <v>0</v>
      </c>
      <c r="D47" s="83"/>
      <c r="E47" s="80">
        <v>0</v>
      </c>
      <c r="F47" s="83"/>
      <c r="G47" s="80">
        <v>0</v>
      </c>
      <c r="H47" s="83"/>
      <c r="I47" s="80">
        <v>0</v>
      </c>
      <c r="J47" s="83"/>
      <c r="K47" s="80">
        <v>5800000</v>
      </c>
      <c r="L47" s="83"/>
      <c r="M47" s="80">
        <v>45612389145</v>
      </c>
      <c r="N47" s="83"/>
      <c r="O47" s="80">
        <v>49179629700</v>
      </c>
      <c r="P47" s="83"/>
      <c r="Q47" s="85">
        <v>-3567240555</v>
      </c>
      <c r="R47" s="85"/>
    </row>
    <row r="48" spans="1:18" ht="21.75" customHeight="1" x14ac:dyDescent="0.4">
      <c r="A48" s="32" t="s">
        <v>197</v>
      </c>
      <c r="C48" s="80">
        <v>0</v>
      </c>
      <c r="D48" s="83"/>
      <c r="E48" s="80">
        <v>0</v>
      </c>
      <c r="F48" s="83"/>
      <c r="G48" s="80">
        <v>0</v>
      </c>
      <c r="H48" s="83"/>
      <c r="I48" s="80">
        <v>0</v>
      </c>
      <c r="J48" s="83"/>
      <c r="K48" s="80">
        <v>1497233</v>
      </c>
      <c r="L48" s="83"/>
      <c r="M48" s="80">
        <v>50977627821</v>
      </c>
      <c r="N48" s="83"/>
      <c r="O48" s="80">
        <v>52939701172</v>
      </c>
      <c r="P48" s="83"/>
      <c r="Q48" s="85">
        <v>-1962073351</v>
      </c>
      <c r="R48" s="85"/>
    </row>
    <row r="49" spans="1:18" ht="21.75" customHeight="1" x14ac:dyDescent="0.4">
      <c r="A49" s="32" t="s">
        <v>198</v>
      </c>
      <c r="C49" s="80">
        <v>0</v>
      </c>
      <c r="D49" s="83"/>
      <c r="E49" s="80">
        <v>0</v>
      </c>
      <c r="F49" s="83"/>
      <c r="G49" s="80">
        <v>0</v>
      </c>
      <c r="H49" s="83"/>
      <c r="I49" s="80">
        <v>0</v>
      </c>
      <c r="J49" s="83"/>
      <c r="K49" s="80">
        <v>55000000</v>
      </c>
      <c r="L49" s="83"/>
      <c r="M49" s="80">
        <v>116531359529</v>
      </c>
      <c r="N49" s="83"/>
      <c r="O49" s="80">
        <v>98793659250</v>
      </c>
      <c r="P49" s="83"/>
      <c r="Q49" s="85">
        <v>17737700279</v>
      </c>
      <c r="R49" s="85"/>
    </row>
    <row r="50" spans="1:18" ht="21.75" customHeight="1" x14ac:dyDescent="0.4">
      <c r="A50" s="32" t="s">
        <v>199</v>
      </c>
      <c r="C50" s="80">
        <v>0</v>
      </c>
      <c r="D50" s="83"/>
      <c r="E50" s="80">
        <v>0</v>
      </c>
      <c r="F50" s="83"/>
      <c r="G50" s="80">
        <v>0</v>
      </c>
      <c r="H50" s="83"/>
      <c r="I50" s="80">
        <v>0</v>
      </c>
      <c r="J50" s="83"/>
      <c r="K50" s="80">
        <v>106292830</v>
      </c>
      <c r="L50" s="83"/>
      <c r="M50" s="80">
        <v>976344294836</v>
      </c>
      <c r="N50" s="83"/>
      <c r="O50" s="80">
        <v>1018566137056</v>
      </c>
      <c r="P50" s="83"/>
      <c r="Q50" s="85">
        <v>-42221842220</v>
      </c>
      <c r="R50" s="85"/>
    </row>
    <row r="51" spans="1:18" ht="21.75" customHeight="1" x14ac:dyDescent="0.4">
      <c r="A51" s="32" t="s">
        <v>116</v>
      </c>
      <c r="C51" s="80">
        <v>0</v>
      </c>
      <c r="D51" s="83"/>
      <c r="E51" s="80">
        <v>0</v>
      </c>
      <c r="F51" s="83"/>
      <c r="G51" s="80">
        <v>0</v>
      </c>
      <c r="H51" s="83"/>
      <c r="I51" s="80">
        <v>0</v>
      </c>
      <c r="J51" s="83"/>
      <c r="K51" s="80">
        <v>9608690</v>
      </c>
      <c r="L51" s="83"/>
      <c r="M51" s="80">
        <v>31795912242</v>
      </c>
      <c r="N51" s="83"/>
      <c r="O51" s="80">
        <v>31424495188</v>
      </c>
      <c r="P51" s="83"/>
      <c r="Q51" s="85">
        <v>371417054</v>
      </c>
      <c r="R51" s="85"/>
    </row>
    <row r="52" spans="1:18" ht="21.75" customHeight="1" x14ac:dyDescent="0.4">
      <c r="A52" s="32" t="s">
        <v>200</v>
      </c>
      <c r="C52" s="80">
        <v>0</v>
      </c>
      <c r="D52" s="83"/>
      <c r="E52" s="80">
        <v>0</v>
      </c>
      <c r="F52" s="83"/>
      <c r="G52" s="80">
        <v>0</v>
      </c>
      <c r="H52" s="83"/>
      <c r="I52" s="80">
        <v>0</v>
      </c>
      <c r="J52" s="83"/>
      <c r="K52" s="80">
        <v>2450000</v>
      </c>
      <c r="L52" s="83"/>
      <c r="M52" s="80">
        <v>104677694915</v>
      </c>
      <c r="N52" s="83"/>
      <c r="O52" s="80">
        <v>104479625250</v>
      </c>
      <c r="P52" s="83"/>
      <c r="Q52" s="85">
        <v>198069665</v>
      </c>
      <c r="R52" s="85"/>
    </row>
    <row r="53" spans="1:18" ht="21.75" customHeight="1" x14ac:dyDescent="0.4">
      <c r="A53" s="32" t="s">
        <v>201</v>
      </c>
      <c r="C53" s="80">
        <v>0</v>
      </c>
      <c r="D53" s="83"/>
      <c r="E53" s="80">
        <v>0</v>
      </c>
      <c r="F53" s="83"/>
      <c r="G53" s="80">
        <v>0</v>
      </c>
      <c r="H53" s="83"/>
      <c r="I53" s="80">
        <v>0</v>
      </c>
      <c r="J53" s="83"/>
      <c r="K53" s="80">
        <v>93033966</v>
      </c>
      <c r="L53" s="83"/>
      <c r="M53" s="80">
        <v>428372455833</v>
      </c>
      <c r="N53" s="83"/>
      <c r="O53" s="80">
        <v>392024474531</v>
      </c>
      <c r="P53" s="83"/>
      <c r="Q53" s="85">
        <v>36347981302</v>
      </c>
      <c r="R53" s="85"/>
    </row>
    <row r="54" spans="1:18" ht="21.75" customHeight="1" x14ac:dyDescent="0.4">
      <c r="A54" s="32" t="s">
        <v>202</v>
      </c>
      <c r="C54" s="80">
        <v>0</v>
      </c>
      <c r="D54" s="83"/>
      <c r="E54" s="80">
        <v>0</v>
      </c>
      <c r="F54" s="83"/>
      <c r="G54" s="80">
        <v>0</v>
      </c>
      <c r="H54" s="83"/>
      <c r="I54" s="80">
        <v>0</v>
      </c>
      <c r="J54" s="83"/>
      <c r="K54" s="80">
        <v>41224235</v>
      </c>
      <c r="L54" s="83"/>
      <c r="M54" s="80">
        <v>65646028880</v>
      </c>
      <c r="N54" s="83"/>
      <c r="O54" s="80">
        <v>65689258135</v>
      </c>
      <c r="P54" s="83"/>
      <c r="Q54" s="85">
        <v>-43229255</v>
      </c>
      <c r="R54" s="85"/>
    </row>
    <row r="55" spans="1:18" ht="21.75" customHeight="1" x14ac:dyDescent="0.4">
      <c r="A55" s="32" t="s">
        <v>48</v>
      </c>
      <c r="C55" s="80">
        <v>0</v>
      </c>
      <c r="D55" s="83"/>
      <c r="E55" s="80">
        <v>0</v>
      </c>
      <c r="F55" s="83"/>
      <c r="G55" s="80">
        <v>0</v>
      </c>
      <c r="H55" s="83"/>
      <c r="I55" s="80">
        <v>0</v>
      </c>
      <c r="J55" s="83"/>
      <c r="K55" s="80">
        <v>800000</v>
      </c>
      <c r="L55" s="83"/>
      <c r="M55" s="80">
        <v>3479224523</v>
      </c>
      <c r="N55" s="83"/>
      <c r="O55" s="80">
        <v>2650204195</v>
      </c>
      <c r="P55" s="83"/>
      <c r="Q55" s="85">
        <v>829020328</v>
      </c>
      <c r="R55" s="85"/>
    </row>
    <row r="56" spans="1:18" ht="21.75" customHeight="1" x14ac:dyDescent="0.4">
      <c r="A56" s="32" t="s">
        <v>38</v>
      </c>
      <c r="C56" s="80">
        <v>0</v>
      </c>
      <c r="D56" s="83"/>
      <c r="E56" s="80">
        <v>0</v>
      </c>
      <c r="F56" s="83"/>
      <c r="G56" s="80">
        <v>0</v>
      </c>
      <c r="H56" s="83"/>
      <c r="I56" s="80">
        <v>0</v>
      </c>
      <c r="J56" s="83"/>
      <c r="K56" s="80">
        <v>200000</v>
      </c>
      <c r="L56" s="83"/>
      <c r="M56" s="80">
        <v>50793967074</v>
      </c>
      <c r="N56" s="83"/>
      <c r="O56" s="80">
        <v>43637285110</v>
      </c>
      <c r="P56" s="83"/>
      <c r="Q56" s="85">
        <v>7156681964</v>
      </c>
      <c r="R56" s="85"/>
    </row>
    <row r="57" spans="1:18" ht="21.75" customHeight="1" x14ac:dyDescent="0.4">
      <c r="A57" s="32" t="s">
        <v>203</v>
      </c>
      <c r="C57" s="80">
        <v>0</v>
      </c>
      <c r="D57" s="83"/>
      <c r="E57" s="80">
        <v>0</v>
      </c>
      <c r="F57" s="83"/>
      <c r="G57" s="80">
        <v>0</v>
      </c>
      <c r="H57" s="83"/>
      <c r="I57" s="80">
        <v>0</v>
      </c>
      <c r="J57" s="83"/>
      <c r="K57" s="80">
        <v>357000</v>
      </c>
      <c r="L57" s="83"/>
      <c r="M57" s="80">
        <v>9812317336</v>
      </c>
      <c r="N57" s="83"/>
      <c r="O57" s="80">
        <v>6494962068</v>
      </c>
      <c r="P57" s="83"/>
      <c r="Q57" s="85">
        <v>3317355268</v>
      </c>
      <c r="R57" s="85"/>
    </row>
    <row r="58" spans="1:18" ht="21.75" customHeight="1" x14ac:dyDescent="0.4">
      <c r="A58" s="32" t="s">
        <v>204</v>
      </c>
      <c r="C58" s="80">
        <v>0</v>
      </c>
      <c r="D58" s="83"/>
      <c r="E58" s="80">
        <v>0</v>
      </c>
      <c r="F58" s="83"/>
      <c r="G58" s="80">
        <v>0</v>
      </c>
      <c r="H58" s="83"/>
      <c r="I58" s="80">
        <v>0</v>
      </c>
      <c r="J58" s="83"/>
      <c r="K58" s="80">
        <v>8633940</v>
      </c>
      <c r="L58" s="83"/>
      <c r="M58" s="80">
        <v>180741105493</v>
      </c>
      <c r="N58" s="83"/>
      <c r="O58" s="80">
        <v>161266453791</v>
      </c>
      <c r="P58" s="83"/>
      <c r="Q58" s="85">
        <v>19474651702</v>
      </c>
      <c r="R58" s="85"/>
    </row>
    <row r="59" spans="1:18" ht="21.75" customHeight="1" x14ac:dyDescent="0.4">
      <c r="A59" s="32" t="s">
        <v>205</v>
      </c>
      <c r="C59" s="80">
        <v>0</v>
      </c>
      <c r="D59" s="83"/>
      <c r="E59" s="80">
        <v>0</v>
      </c>
      <c r="F59" s="83"/>
      <c r="G59" s="80">
        <v>0</v>
      </c>
      <c r="H59" s="83"/>
      <c r="I59" s="80">
        <v>0</v>
      </c>
      <c r="J59" s="83"/>
      <c r="K59" s="80">
        <v>15395825</v>
      </c>
      <c r="L59" s="83"/>
      <c r="M59" s="80">
        <v>62441216956</v>
      </c>
      <c r="N59" s="83"/>
      <c r="O59" s="80">
        <v>63818596738</v>
      </c>
      <c r="P59" s="83"/>
      <c r="Q59" s="85">
        <v>-1377379782</v>
      </c>
      <c r="R59" s="85"/>
    </row>
    <row r="60" spans="1:18" ht="21.75" customHeight="1" x14ac:dyDescent="0.4">
      <c r="A60" s="32" t="s">
        <v>49</v>
      </c>
      <c r="C60" s="80">
        <v>0</v>
      </c>
      <c r="D60" s="83"/>
      <c r="E60" s="80">
        <v>0</v>
      </c>
      <c r="F60" s="83"/>
      <c r="G60" s="80">
        <v>0</v>
      </c>
      <c r="H60" s="83"/>
      <c r="I60" s="80">
        <v>0</v>
      </c>
      <c r="J60" s="83"/>
      <c r="K60" s="80">
        <v>42928844</v>
      </c>
      <c r="L60" s="83"/>
      <c r="M60" s="80">
        <v>94967230940</v>
      </c>
      <c r="N60" s="83"/>
      <c r="O60" s="80">
        <v>103179562103</v>
      </c>
      <c r="P60" s="83"/>
      <c r="Q60" s="85">
        <v>-8212331163</v>
      </c>
      <c r="R60" s="85"/>
    </row>
    <row r="61" spans="1:18" ht="21.75" customHeight="1" x14ac:dyDescent="0.4">
      <c r="A61" s="32" t="s">
        <v>206</v>
      </c>
      <c r="C61" s="80">
        <v>0</v>
      </c>
      <c r="D61" s="83"/>
      <c r="E61" s="80">
        <v>0</v>
      </c>
      <c r="F61" s="83"/>
      <c r="G61" s="80">
        <v>0</v>
      </c>
      <c r="H61" s="83"/>
      <c r="I61" s="80">
        <v>0</v>
      </c>
      <c r="J61" s="83"/>
      <c r="K61" s="80">
        <v>2163067</v>
      </c>
      <c r="L61" s="83"/>
      <c r="M61" s="80">
        <v>123689175003</v>
      </c>
      <c r="N61" s="83"/>
      <c r="O61" s="80">
        <v>101424780761</v>
      </c>
      <c r="P61" s="83"/>
      <c r="Q61" s="85">
        <v>22264394242</v>
      </c>
      <c r="R61" s="85"/>
    </row>
    <row r="62" spans="1:18" ht="21.75" customHeight="1" x14ac:dyDescent="0.4">
      <c r="A62" s="32" t="s">
        <v>207</v>
      </c>
      <c r="C62" s="80">
        <v>0</v>
      </c>
      <c r="D62" s="83"/>
      <c r="E62" s="80">
        <v>0</v>
      </c>
      <c r="F62" s="83"/>
      <c r="G62" s="80">
        <v>0</v>
      </c>
      <c r="H62" s="83"/>
      <c r="I62" s="80">
        <v>0</v>
      </c>
      <c r="J62" s="83"/>
      <c r="K62" s="80">
        <v>42289184</v>
      </c>
      <c r="L62" s="83"/>
      <c r="M62" s="80">
        <v>86772744789</v>
      </c>
      <c r="N62" s="83"/>
      <c r="O62" s="80">
        <v>96518245463</v>
      </c>
      <c r="P62" s="83"/>
      <c r="Q62" s="85">
        <v>-9745500674</v>
      </c>
      <c r="R62" s="85"/>
    </row>
    <row r="63" spans="1:18" ht="21.75" customHeight="1" x14ac:dyDescent="0.4">
      <c r="A63" s="32" t="s">
        <v>208</v>
      </c>
      <c r="C63" s="80">
        <v>0</v>
      </c>
      <c r="D63" s="83"/>
      <c r="E63" s="80">
        <v>0</v>
      </c>
      <c r="F63" s="83"/>
      <c r="G63" s="80">
        <v>0</v>
      </c>
      <c r="H63" s="83"/>
      <c r="I63" s="80">
        <v>0</v>
      </c>
      <c r="J63" s="83"/>
      <c r="K63" s="80">
        <v>2850030</v>
      </c>
      <c r="L63" s="83"/>
      <c r="M63" s="80">
        <v>144344378255</v>
      </c>
      <c r="N63" s="83"/>
      <c r="O63" s="80">
        <v>142503537771</v>
      </c>
      <c r="P63" s="83"/>
      <c r="Q63" s="85">
        <v>1840840484</v>
      </c>
      <c r="R63" s="85"/>
    </row>
    <row r="64" spans="1:18" ht="21.75" customHeight="1" x14ac:dyDescent="0.4">
      <c r="A64" s="32" t="s">
        <v>209</v>
      </c>
      <c r="C64" s="80">
        <v>0</v>
      </c>
      <c r="D64" s="83"/>
      <c r="E64" s="80">
        <v>0</v>
      </c>
      <c r="F64" s="83"/>
      <c r="G64" s="80">
        <v>0</v>
      </c>
      <c r="H64" s="83"/>
      <c r="I64" s="80">
        <v>0</v>
      </c>
      <c r="J64" s="83"/>
      <c r="K64" s="80">
        <v>57370355</v>
      </c>
      <c r="L64" s="83"/>
      <c r="M64" s="80">
        <v>1154141851037</v>
      </c>
      <c r="N64" s="83"/>
      <c r="O64" s="80">
        <v>1121760457297</v>
      </c>
      <c r="P64" s="83"/>
      <c r="Q64" s="85">
        <v>32381393740</v>
      </c>
      <c r="R64" s="85"/>
    </row>
    <row r="65" spans="1:18" ht="21.75" customHeight="1" x14ac:dyDescent="0.4">
      <c r="A65" s="32" t="s">
        <v>210</v>
      </c>
      <c r="C65" s="80">
        <v>0</v>
      </c>
      <c r="D65" s="83"/>
      <c r="E65" s="80">
        <v>0</v>
      </c>
      <c r="F65" s="83"/>
      <c r="G65" s="80">
        <v>0</v>
      </c>
      <c r="H65" s="83"/>
      <c r="I65" s="80">
        <v>0</v>
      </c>
      <c r="J65" s="83"/>
      <c r="K65" s="80">
        <v>6949851</v>
      </c>
      <c r="L65" s="83"/>
      <c r="M65" s="80">
        <v>186161947930</v>
      </c>
      <c r="N65" s="83"/>
      <c r="O65" s="80">
        <v>138515412700</v>
      </c>
      <c r="P65" s="83"/>
      <c r="Q65" s="85">
        <v>47646535230</v>
      </c>
      <c r="R65" s="85"/>
    </row>
    <row r="66" spans="1:18" ht="21.75" customHeight="1" x14ac:dyDescent="0.4">
      <c r="A66" s="32" t="s">
        <v>51</v>
      </c>
      <c r="C66" s="80">
        <v>0</v>
      </c>
      <c r="D66" s="83"/>
      <c r="E66" s="80">
        <v>0</v>
      </c>
      <c r="F66" s="83"/>
      <c r="G66" s="80">
        <v>0</v>
      </c>
      <c r="H66" s="83"/>
      <c r="I66" s="80">
        <v>0</v>
      </c>
      <c r="J66" s="83"/>
      <c r="K66" s="80">
        <v>600000</v>
      </c>
      <c r="L66" s="83"/>
      <c r="M66" s="80">
        <v>4411593929</v>
      </c>
      <c r="N66" s="83"/>
      <c r="O66" s="80">
        <v>3924509399</v>
      </c>
      <c r="P66" s="83"/>
      <c r="Q66" s="85">
        <v>487084530</v>
      </c>
      <c r="R66" s="85"/>
    </row>
    <row r="67" spans="1:18" ht="21.75" customHeight="1" x14ac:dyDescent="0.4">
      <c r="A67" s="32" t="s">
        <v>211</v>
      </c>
      <c r="C67" s="80">
        <v>0</v>
      </c>
      <c r="D67" s="83"/>
      <c r="E67" s="80">
        <v>0</v>
      </c>
      <c r="F67" s="83"/>
      <c r="G67" s="80">
        <v>0</v>
      </c>
      <c r="H67" s="83"/>
      <c r="I67" s="80">
        <v>0</v>
      </c>
      <c r="J67" s="83"/>
      <c r="K67" s="80">
        <v>200000</v>
      </c>
      <c r="L67" s="83"/>
      <c r="M67" s="80">
        <v>1253000031</v>
      </c>
      <c r="N67" s="83"/>
      <c r="O67" s="80">
        <v>1227137723</v>
      </c>
      <c r="P67" s="83"/>
      <c r="Q67" s="85">
        <v>25862308</v>
      </c>
      <c r="R67" s="85"/>
    </row>
    <row r="68" spans="1:18" ht="21.75" customHeight="1" x14ac:dyDescent="0.4">
      <c r="A68" s="32" t="s">
        <v>212</v>
      </c>
      <c r="C68" s="80">
        <v>0</v>
      </c>
      <c r="D68" s="83"/>
      <c r="E68" s="80">
        <v>0</v>
      </c>
      <c r="F68" s="83"/>
      <c r="G68" s="80">
        <v>0</v>
      </c>
      <c r="H68" s="83"/>
      <c r="I68" s="80">
        <v>0</v>
      </c>
      <c r="J68" s="83"/>
      <c r="K68" s="80">
        <v>106340023</v>
      </c>
      <c r="L68" s="83"/>
      <c r="M68" s="80">
        <v>132734215070</v>
      </c>
      <c r="N68" s="83"/>
      <c r="O68" s="80">
        <v>131922710229</v>
      </c>
      <c r="P68" s="83"/>
      <c r="Q68" s="85">
        <v>811504841</v>
      </c>
      <c r="R68" s="85"/>
    </row>
    <row r="69" spans="1:18" ht="21.75" customHeight="1" x14ac:dyDescent="0.4">
      <c r="A69" s="32" t="s">
        <v>213</v>
      </c>
      <c r="C69" s="80">
        <v>0</v>
      </c>
      <c r="D69" s="83"/>
      <c r="E69" s="80">
        <v>0</v>
      </c>
      <c r="F69" s="83"/>
      <c r="G69" s="80">
        <v>0</v>
      </c>
      <c r="H69" s="83"/>
      <c r="I69" s="80">
        <v>0</v>
      </c>
      <c r="J69" s="83"/>
      <c r="K69" s="80">
        <v>71138416</v>
      </c>
      <c r="L69" s="83"/>
      <c r="M69" s="80">
        <v>205209501328</v>
      </c>
      <c r="N69" s="83"/>
      <c r="O69" s="80">
        <v>208538955010</v>
      </c>
      <c r="P69" s="83"/>
      <c r="Q69" s="85">
        <v>-3329453682</v>
      </c>
      <c r="R69" s="85"/>
    </row>
    <row r="70" spans="1:18" ht="21.75" customHeight="1" x14ac:dyDescent="0.4">
      <c r="A70" s="32" t="s">
        <v>214</v>
      </c>
      <c r="C70" s="80">
        <v>0</v>
      </c>
      <c r="D70" s="83"/>
      <c r="E70" s="80">
        <v>0</v>
      </c>
      <c r="F70" s="83"/>
      <c r="G70" s="80">
        <v>0</v>
      </c>
      <c r="H70" s="83"/>
      <c r="I70" s="80">
        <v>0</v>
      </c>
      <c r="J70" s="83"/>
      <c r="K70" s="80">
        <v>56000000</v>
      </c>
      <c r="L70" s="83"/>
      <c r="M70" s="80">
        <v>163050669278</v>
      </c>
      <c r="N70" s="83"/>
      <c r="O70" s="80">
        <v>157592710800</v>
      </c>
      <c r="P70" s="83"/>
      <c r="Q70" s="85">
        <v>5457958478</v>
      </c>
      <c r="R70" s="85"/>
    </row>
    <row r="71" spans="1:18" ht="21.75" customHeight="1" x14ac:dyDescent="0.4">
      <c r="A71" s="32" t="s">
        <v>59</v>
      </c>
      <c r="C71" s="80">
        <v>0</v>
      </c>
      <c r="D71" s="83"/>
      <c r="E71" s="80">
        <v>0</v>
      </c>
      <c r="F71" s="83"/>
      <c r="G71" s="80">
        <v>0</v>
      </c>
      <c r="H71" s="83"/>
      <c r="I71" s="80">
        <v>0</v>
      </c>
      <c r="J71" s="83"/>
      <c r="K71" s="80">
        <v>2375752</v>
      </c>
      <c r="L71" s="83"/>
      <c r="M71" s="80">
        <v>15042615244</v>
      </c>
      <c r="N71" s="83"/>
      <c r="O71" s="80">
        <v>12398485425</v>
      </c>
      <c r="P71" s="83"/>
      <c r="Q71" s="85">
        <v>2644129819</v>
      </c>
      <c r="R71" s="85"/>
    </row>
    <row r="72" spans="1:18" ht="21.75" customHeight="1" x14ac:dyDescent="0.4">
      <c r="A72" s="32" t="s">
        <v>215</v>
      </c>
      <c r="C72" s="80">
        <v>0</v>
      </c>
      <c r="D72" s="83"/>
      <c r="E72" s="80">
        <v>0</v>
      </c>
      <c r="F72" s="83"/>
      <c r="G72" s="80">
        <v>0</v>
      </c>
      <c r="H72" s="83"/>
      <c r="I72" s="80">
        <v>0</v>
      </c>
      <c r="J72" s="83"/>
      <c r="K72" s="80">
        <v>2000000</v>
      </c>
      <c r="L72" s="83"/>
      <c r="M72" s="80">
        <v>27161367367</v>
      </c>
      <c r="N72" s="83"/>
      <c r="O72" s="80">
        <v>26799588000</v>
      </c>
      <c r="P72" s="83"/>
      <c r="Q72" s="85">
        <v>361779367</v>
      </c>
      <c r="R72" s="85"/>
    </row>
    <row r="73" spans="1:18" ht="21.75" customHeight="1" x14ac:dyDescent="0.4">
      <c r="A73" s="32" t="s">
        <v>216</v>
      </c>
      <c r="C73" s="80">
        <v>0</v>
      </c>
      <c r="D73" s="83"/>
      <c r="E73" s="80">
        <v>0</v>
      </c>
      <c r="F73" s="83"/>
      <c r="G73" s="80">
        <v>0</v>
      </c>
      <c r="H73" s="83"/>
      <c r="I73" s="80">
        <v>0</v>
      </c>
      <c r="J73" s="83"/>
      <c r="K73" s="80">
        <v>1500000</v>
      </c>
      <c r="L73" s="83"/>
      <c r="M73" s="80">
        <v>255570555162</v>
      </c>
      <c r="N73" s="83"/>
      <c r="O73" s="80">
        <v>223586696250</v>
      </c>
      <c r="P73" s="83"/>
      <c r="Q73" s="85">
        <v>31983858912</v>
      </c>
      <c r="R73" s="85"/>
    </row>
    <row r="74" spans="1:18" ht="21.75" customHeight="1" x14ac:dyDescent="0.4">
      <c r="A74" s="32" t="s">
        <v>217</v>
      </c>
      <c r="C74" s="80">
        <v>0</v>
      </c>
      <c r="D74" s="83"/>
      <c r="E74" s="80">
        <v>0</v>
      </c>
      <c r="F74" s="83"/>
      <c r="G74" s="80">
        <v>0</v>
      </c>
      <c r="H74" s="83"/>
      <c r="I74" s="80">
        <v>0</v>
      </c>
      <c r="J74" s="83"/>
      <c r="K74" s="80">
        <v>10000000</v>
      </c>
      <c r="L74" s="83"/>
      <c r="M74" s="80">
        <v>32138322373</v>
      </c>
      <c r="N74" s="83"/>
      <c r="O74" s="80">
        <v>32107815000</v>
      </c>
      <c r="P74" s="83"/>
      <c r="Q74" s="85">
        <v>30507373</v>
      </c>
      <c r="R74" s="85"/>
    </row>
    <row r="75" spans="1:18" ht="21.75" customHeight="1" x14ac:dyDescent="0.4">
      <c r="A75" s="32" t="s">
        <v>218</v>
      </c>
      <c r="C75" s="80">
        <v>0</v>
      </c>
      <c r="D75" s="83"/>
      <c r="E75" s="80">
        <v>0</v>
      </c>
      <c r="F75" s="83"/>
      <c r="G75" s="80">
        <v>0</v>
      </c>
      <c r="H75" s="83"/>
      <c r="I75" s="80">
        <v>0</v>
      </c>
      <c r="J75" s="83"/>
      <c r="K75" s="80">
        <v>1046854</v>
      </c>
      <c r="L75" s="83"/>
      <c r="M75" s="80">
        <v>27586974640</v>
      </c>
      <c r="N75" s="83"/>
      <c r="O75" s="80">
        <v>30521537664</v>
      </c>
      <c r="P75" s="83"/>
      <c r="Q75" s="85">
        <v>-2934563024</v>
      </c>
      <c r="R75" s="85"/>
    </row>
    <row r="76" spans="1:18" ht="21.75" customHeight="1" x14ac:dyDescent="0.4">
      <c r="A76" s="32" t="s">
        <v>101</v>
      </c>
      <c r="C76" s="80">
        <v>0</v>
      </c>
      <c r="D76" s="83"/>
      <c r="E76" s="80">
        <v>0</v>
      </c>
      <c r="F76" s="83"/>
      <c r="G76" s="80">
        <v>0</v>
      </c>
      <c r="H76" s="83"/>
      <c r="I76" s="80">
        <v>0</v>
      </c>
      <c r="J76" s="83"/>
      <c r="K76" s="80">
        <v>78351323</v>
      </c>
      <c r="L76" s="83"/>
      <c r="M76" s="80">
        <v>532133929858</v>
      </c>
      <c r="N76" s="83"/>
      <c r="O76" s="80">
        <v>523388091087</v>
      </c>
      <c r="P76" s="83"/>
      <c r="Q76" s="85">
        <v>8745838771</v>
      </c>
      <c r="R76" s="85"/>
    </row>
    <row r="77" spans="1:18" ht="21.75" customHeight="1" x14ac:dyDescent="0.4">
      <c r="A77" s="32" t="s">
        <v>99</v>
      </c>
      <c r="C77" s="80">
        <v>0</v>
      </c>
      <c r="D77" s="83"/>
      <c r="E77" s="80">
        <v>0</v>
      </c>
      <c r="F77" s="83"/>
      <c r="G77" s="80">
        <v>0</v>
      </c>
      <c r="H77" s="83"/>
      <c r="I77" s="80">
        <v>0</v>
      </c>
      <c r="J77" s="83"/>
      <c r="K77" s="80">
        <v>12039032</v>
      </c>
      <c r="L77" s="83"/>
      <c r="M77" s="80">
        <v>95335004521</v>
      </c>
      <c r="N77" s="83"/>
      <c r="O77" s="80">
        <v>95536854525</v>
      </c>
      <c r="P77" s="83"/>
      <c r="Q77" s="85">
        <v>-201850004</v>
      </c>
      <c r="R77" s="85"/>
    </row>
    <row r="78" spans="1:18" ht="21.75" customHeight="1" x14ac:dyDescent="0.4">
      <c r="A78" s="32" t="s">
        <v>219</v>
      </c>
      <c r="C78" s="80">
        <v>0</v>
      </c>
      <c r="D78" s="83"/>
      <c r="E78" s="80">
        <v>0</v>
      </c>
      <c r="F78" s="83"/>
      <c r="G78" s="80">
        <v>0</v>
      </c>
      <c r="H78" s="83"/>
      <c r="I78" s="80">
        <v>0</v>
      </c>
      <c r="J78" s="83"/>
      <c r="K78" s="80">
        <v>200000000</v>
      </c>
      <c r="L78" s="83"/>
      <c r="M78" s="80">
        <v>298400097600</v>
      </c>
      <c r="N78" s="83"/>
      <c r="O78" s="80">
        <v>296425710000</v>
      </c>
      <c r="P78" s="83"/>
      <c r="Q78" s="85">
        <v>1974387600</v>
      </c>
      <c r="R78" s="85"/>
    </row>
    <row r="79" spans="1:18" ht="21.75" customHeight="1" x14ac:dyDescent="0.4">
      <c r="A79" s="32" t="s">
        <v>220</v>
      </c>
      <c r="C79" s="80">
        <v>0</v>
      </c>
      <c r="D79" s="83"/>
      <c r="E79" s="80">
        <v>0</v>
      </c>
      <c r="F79" s="83"/>
      <c r="G79" s="80">
        <v>0</v>
      </c>
      <c r="H79" s="83"/>
      <c r="I79" s="80">
        <v>0</v>
      </c>
      <c r="J79" s="83"/>
      <c r="K79" s="80">
        <v>400000</v>
      </c>
      <c r="L79" s="83"/>
      <c r="M79" s="80">
        <v>9025974020</v>
      </c>
      <c r="N79" s="83"/>
      <c r="O79" s="80">
        <v>8584615800</v>
      </c>
      <c r="P79" s="83"/>
      <c r="Q79" s="85">
        <v>441358220</v>
      </c>
      <c r="R79" s="85"/>
    </row>
    <row r="80" spans="1:18" ht="21.75" customHeight="1" x14ac:dyDescent="0.4">
      <c r="A80" s="32" t="s">
        <v>221</v>
      </c>
      <c r="C80" s="80">
        <v>0</v>
      </c>
      <c r="D80" s="83"/>
      <c r="E80" s="80">
        <v>0</v>
      </c>
      <c r="F80" s="83"/>
      <c r="G80" s="80">
        <v>0</v>
      </c>
      <c r="H80" s="83"/>
      <c r="I80" s="80">
        <v>0</v>
      </c>
      <c r="J80" s="83"/>
      <c r="K80" s="80">
        <v>8200000</v>
      </c>
      <c r="L80" s="83"/>
      <c r="M80" s="80">
        <v>55558685272</v>
      </c>
      <c r="N80" s="83"/>
      <c r="O80" s="80">
        <v>56756875230</v>
      </c>
      <c r="P80" s="83"/>
      <c r="Q80" s="85">
        <v>-1198189958</v>
      </c>
      <c r="R80" s="85"/>
    </row>
    <row r="81" spans="1:18" ht="21.75" customHeight="1" x14ac:dyDescent="0.4">
      <c r="A81" s="32" t="s">
        <v>98</v>
      </c>
      <c r="C81" s="80">
        <v>0</v>
      </c>
      <c r="D81" s="83"/>
      <c r="E81" s="80">
        <v>0</v>
      </c>
      <c r="F81" s="83"/>
      <c r="G81" s="80">
        <v>0</v>
      </c>
      <c r="H81" s="83"/>
      <c r="I81" s="80">
        <v>0</v>
      </c>
      <c r="J81" s="83"/>
      <c r="K81" s="80">
        <v>173400000</v>
      </c>
      <c r="L81" s="83"/>
      <c r="M81" s="80">
        <v>608837598519</v>
      </c>
      <c r="N81" s="83"/>
      <c r="O81" s="80">
        <v>689300710715</v>
      </c>
      <c r="P81" s="83"/>
      <c r="Q81" s="85">
        <v>-80463112196</v>
      </c>
      <c r="R81" s="85"/>
    </row>
    <row r="82" spans="1:18" ht="21.75" customHeight="1" x14ac:dyDescent="0.4">
      <c r="A82" s="32" t="s">
        <v>222</v>
      </c>
      <c r="C82" s="80">
        <v>0</v>
      </c>
      <c r="D82" s="83"/>
      <c r="E82" s="80">
        <v>0</v>
      </c>
      <c r="F82" s="83"/>
      <c r="G82" s="80">
        <v>0</v>
      </c>
      <c r="H82" s="83"/>
      <c r="I82" s="80">
        <v>0</v>
      </c>
      <c r="J82" s="83"/>
      <c r="K82" s="80">
        <v>19600000</v>
      </c>
      <c r="L82" s="83"/>
      <c r="M82" s="80">
        <v>57090116079</v>
      </c>
      <c r="N82" s="83"/>
      <c r="O82" s="80">
        <v>53092210500</v>
      </c>
      <c r="P82" s="83"/>
      <c r="Q82" s="85">
        <v>3997905579</v>
      </c>
      <c r="R82" s="85"/>
    </row>
    <row r="83" spans="1:18" ht="21.75" customHeight="1" x14ac:dyDescent="0.4">
      <c r="A83" s="32" t="s">
        <v>223</v>
      </c>
      <c r="C83" s="80">
        <v>0</v>
      </c>
      <c r="D83" s="83"/>
      <c r="E83" s="80">
        <v>0</v>
      </c>
      <c r="F83" s="83"/>
      <c r="G83" s="80">
        <v>0</v>
      </c>
      <c r="H83" s="83"/>
      <c r="I83" s="80">
        <v>0</v>
      </c>
      <c r="J83" s="83"/>
      <c r="K83" s="80">
        <v>50439560</v>
      </c>
      <c r="L83" s="83"/>
      <c r="M83" s="80">
        <v>58760179013</v>
      </c>
      <c r="N83" s="83"/>
      <c r="O83" s="80">
        <v>58362313535</v>
      </c>
      <c r="P83" s="83"/>
      <c r="Q83" s="85">
        <v>397865478</v>
      </c>
      <c r="R83" s="85"/>
    </row>
    <row r="84" spans="1:18" ht="21.75" customHeight="1" x14ac:dyDescent="0.4">
      <c r="A84" s="32" t="s">
        <v>224</v>
      </c>
      <c r="C84" s="80">
        <v>0</v>
      </c>
      <c r="D84" s="83"/>
      <c r="E84" s="80">
        <v>0</v>
      </c>
      <c r="F84" s="83"/>
      <c r="G84" s="80">
        <v>0</v>
      </c>
      <c r="H84" s="83"/>
      <c r="I84" s="80">
        <v>0</v>
      </c>
      <c r="J84" s="83"/>
      <c r="K84" s="80">
        <v>15536287</v>
      </c>
      <c r="L84" s="83"/>
      <c r="M84" s="80">
        <v>182513499799</v>
      </c>
      <c r="N84" s="83"/>
      <c r="O84" s="80">
        <v>135596968690</v>
      </c>
      <c r="P84" s="83"/>
      <c r="Q84" s="85">
        <v>46916531109</v>
      </c>
      <c r="R84" s="85"/>
    </row>
    <row r="85" spans="1:18" ht="21.75" customHeight="1" x14ac:dyDescent="0.4">
      <c r="A85" s="32" t="s">
        <v>225</v>
      </c>
      <c r="C85" s="80">
        <v>0</v>
      </c>
      <c r="D85" s="83"/>
      <c r="E85" s="80">
        <v>0</v>
      </c>
      <c r="F85" s="83"/>
      <c r="G85" s="80">
        <v>0</v>
      </c>
      <c r="H85" s="83"/>
      <c r="I85" s="80">
        <v>0</v>
      </c>
      <c r="J85" s="83"/>
      <c r="K85" s="80">
        <v>5120</v>
      </c>
      <c r="L85" s="83"/>
      <c r="M85" s="80">
        <v>19996790</v>
      </c>
      <c r="N85" s="83"/>
      <c r="O85" s="80">
        <v>16880933</v>
      </c>
      <c r="P85" s="83"/>
      <c r="Q85" s="85">
        <v>3115857</v>
      </c>
      <c r="R85" s="85"/>
    </row>
    <row r="86" spans="1:18" ht="21.75" customHeight="1" x14ac:dyDescent="0.4">
      <c r="A86" s="32" t="s">
        <v>79</v>
      </c>
      <c r="C86" s="80">
        <v>0</v>
      </c>
      <c r="D86" s="83"/>
      <c r="E86" s="80">
        <v>0</v>
      </c>
      <c r="F86" s="83"/>
      <c r="G86" s="80">
        <v>0</v>
      </c>
      <c r="H86" s="83"/>
      <c r="I86" s="80">
        <v>0</v>
      </c>
      <c r="J86" s="83"/>
      <c r="K86" s="80">
        <v>250001</v>
      </c>
      <c r="L86" s="83"/>
      <c r="M86" s="80">
        <v>2296973513</v>
      </c>
      <c r="N86" s="83"/>
      <c r="O86" s="80">
        <v>1722319320</v>
      </c>
      <c r="P86" s="83"/>
      <c r="Q86" s="85">
        <v>574654193</v>
      </c>
      <c r="R86" s="85"/>
    </row>
    <row r="87" spans="1:18" ht="21.75" customHeight="1" x14ac:dyDescent="0.4">
      <c r="A87" s="32" t="s">
        <v>226</v>
      </c>
      <c r="C87" s="80">
        <v>0</v>
      </c>
      <c r="D87" s="83"/>
      <c r="E87" s="80">
        <v>0</v>
      </c>
      <c r="F87" s="83"/>
      <c r="G87" s="80">
        <v>0</v>
      </c>
      <c r="H87" s="83"/>
      <c r="I87" s="80">
        <v>0</v>
      </c>
      <c r="J87" s="83"/>
      <c r="K87" s="80">
        <v>7054841</v>
      </c>
      <c r="L87" s="83"/>
      <c r="M87" s="80">
        <v>247605747554</v>
      </c>
      <c r="N87" s="83"/>
      <c r="O87" s="80">
        <v>212105998633</v>
      </c>
      <c r="P87" s="83"/>
      <c r="Q87" s="85">
        <v>35499748921</v>
      </c>
      <c r="R87" s="85"/>
    </row>
    <row r="88" spans="1:18" ht="21.75" customHeight="1" x14ac:dyDescent="0.4">
      <c r="A88" s="32" t="s">
        <v>25</v>
      </c>
      <c r="C88" s="80">
        <v>0</v>
      </c>
      <c r="D88" s="83"/>
      <c r="E88" s="80">
        <v>0</v>
      </c>
      <c r="F88" s="83"/>
      <c r="G88" s="80">
        <v>0</v>
      </c>
      <c r="H88" s="83"/>
      <c r="I88" s="80">
        <v>0</v>
      </c>
      <c r="J88" s="83"/>
      <c r="K88" s="80">
        <v>100000000</v>
      </c>
      <c r="L88" s="83"/>
      <c r="M88" s="80">
        <v>330018559287</v>
      </c>
      <c r="N88" s="83"/>
      <c r="O88" s="80">
        <v>322271010002</v>
      </c>
      <c r="P88" s="83"/>
      <c r="Q88" s="85">
        <v>7747549285</v>
      </c>
      <c r="R88" s="85"/>
    </row>
    <row r="89" spans="1:18" ht="21.75" customHeight="1" x14ac:dyDescent="0.4">
      <c r="A89" s="32" t="s">
        <v>227</v>
      </c>
      <c r="C89" s="80">
        <v>0</v>
      </c>
      <c r="D89" s="83"/>
      <c r="E89" s="80">
        <v>0</v>
      </c>
      <c r="F89" s="83"/>
      <c r="G89" s="80">
        <v>0</v>
      </c>
      <c r="H89" s="83"/>
      <c r="I89" s="80">
        <v>0</v>
      </c>
      <c r="J89" s="83"/>
      <c r="K89" s="80">
        <v>11407875</v>
      </c>
      <c r="L89" s="83"/>
      <c r="M89" s="80">
        <v>57292453702</v>
      </c>
      <c r="N89" s="83"/>
      <c r="O89" s="80">
        <v>59194790310</v>
      </c>
      <c r="P89" s="83"/>
      <c r="Q89" s="85">
        <v>-1902336608</v>
      </c>
      <c r="R89" s="85"/>
    </row>
    <row r="90" spans="1:18" ht="21.75" customHeight="1" x14ac:dyDescent="0.4">
      <c r="A90" s="32" t="s">
        <v>228</v>
      </c>
      <c r="C90" s="80">
        <v>0</v>
      </c>
      <c r="D90" s="83"/>
      <c r="E90" s="80">
        <v>0</v>
      </c>
      <c r="F90" s="83"/>
      <c r="G90" s="80">
        <v>0</v>
      </c>
      <c r="H90" s="83"/>
      <c r="I90" s="80">
        <v>0</v>
      </c>
      <c r="J90" s="83"/>
      <c r="K90" s="80">
        <v>8740377</v>
      </c>
      <c r="L90" s="83"/>
      <c r="M90" s="80">
        <v>225560624807</v>
      </c>
      <c r="N90" s="83"/>
      <c r="O90" s="80">
        <v>226853386571</v>
      </c>
      <c r="P90" s="83"/>
      <c r="Q90" s="85">
        <v>-1292761764</v>
      </c>
      <c r="R90" s="85"/>
    </row>
    <row r="91" spans="1:18" ht="21.75" customHeight="1" x14ac:dyDescent="0.4">
      <c r="A91" s="32" t="s">
        <v>229</v>
      </c>
      <c r="C91" s="80">
        <v>0</v>
      </c>
      <c r="D91" s="83"/>
      <c r="E91" s="80">
        <v>0</v>
      </c>
      <c r="F91" s="83"/>
      <c r="G91" s="80">
        <v>0</v>
      </c>
      <c r="H91" s="83"/>
      <c r="I91" s="80">
        <v>0</v>
      </c>
      <c r="J91" s="83"/>
      <c r="K91" s="80">
        <v>400000</v>
      </c>
      <c r="L91" s="83"/>
      <c r="M91" s="80">
        <v>1543958466</v>
      </c>
      <c r="N91" s="83"/>
      <c r="O91" s="80">
        <v>1411308475</v>
      </c>
      <c r="P91" s="83"/>
      <c r="Q91" s="85">
        <v>132649991</v>
      </c>
      <c r="R91" s="85"/>
    </row>
    <row r="92" spans="1:18" ht="21.75" customHeight="1" x14ac:dyDescent="0.4">
      <c r="A92" s="32" t="s">
        <v>230</v>
      </c>
      <c r="C92" s="80">
        <v>0</v>
      </c>
      <c r="D92" s="83"/>
      <c r="E92" s="80">
        <v>0</v>
      </c>
      <c r="F92" s="83"/>
      <c r="G92" s="80">
        <v>0</v>
      </c>
      <c r="H92" s="83"/>
      <c r="I92" s="80">
        <v>0</v>
      </c>
      <c r="J92" s="83"/>
      <c r="K92" s="80">
        <v>27247970</v>
      </c>
      <c r="L92" s="83"/>
      <c r="M92" s="80">
        <v>182287735021</v>
      </c>
      <c r="N92" s="83"/>
      <c r="O92" s="80">
        <v>166577944157</v>
      </c>
      <c r="P92" s="83"/>
      <c r="Q92" s="85">
        <v>15709790864</v>
      </c>
      <c r="R92" s="85"/>
    </row>
    <row r="93" spans="1:18" ht="21.75" customHeight="1" x14ac:dyDescent="0.4">
      <c r="A93" s="32" t="s">
        <v>231</v>
      </c>
      <c r="C93" s="80">
        <v>0</v>
      </c>
      <c r="D93" s="83"/>
      <c r="E93" s="80">
        <v>0</v>
      </c>
      <c r="F93" s="83"/>
      <c r="G93" s="80">
        <v>0</v>
      </c>
      <c r="H93" s="83"/>
      <c r="I93" s="80">
        <v>0</v>
      </c>
      <c r="J93" s="83"/>
      <c r="K93" s="80">
        <v>73243915</v>
      </c>
      <c r="L93" s="83"/>
      <c r="M93" s="80">
        <v>267324562385</v>
      </c>
      <c r="N93" s="83"/>
      <c r="O93" s="80">
        <v>217769068093</v>
      </c>
      <c r="P93" s="83"/>
      <c r="Q93" s="85">
        <v>49555494292</v>
      </c>
      <c r="R93" s="85"/>
    </row>
    <row r="94" spans="1:18" ht="21.75" customHeight="1" x14ac:dyDescent="0.4">
      <c r="A94" s="32" t="s">
        <v>232</v>
      </c>
      <c r="C94" s="80">
        <v>0</v>
      </c>
      <c r="D94" s="83"/>
      <c r="E94" s="80">
        <v>0</v>
      </c>
      <c r="F94" s="83"/>
      <c r="G94" s="80">
        <v>0</v>
      </c>
      <c r="H94" s="83"/>
      <c r="I94" s="80">
        <v>0</v>
      </c>
      <c r="J94" s="83"/>
      <c r="K94" s="80">
        <v>23000000</v>
      </c>
      <c r="L94" s="83"/>
      <c r="M94" s="80">
        <v>68674819011</v>
      </c>
      <c r="N94" s="83"/>
      <c r="O94" s="80">
        <v>66851850600</v>
      </c>
      <c r="P94" s="83"/>
      <c r="Q94" s="85">
        <v>1822968411</v>
      </c>
      <c r="R94" s="85"/>
    </row>
    <row r="95" spans="1:18" ht="21.75" customHeight="1" x14ac:dyDescent="0.4">
      <c r="A95" s="32" t="s">
        <v>96</v>
      </c>
      <c r="C95" s="80">
        <v>0</v>
      </c>
      <c r="D95" s="83"/>
      <c r="E95" s="80">
        <v>0</v>
      </c>
      <c r="F95" s="83"/>
      <c r="G95" s="80">
        <v>0</v>
      </c>
      <c r="H95" s="83"/>
      <c r="I95" s="80">
        <v>0</v>
      </c>
      <c r="J95" s="83"/>
      <c r="K95" s="80">
        <v>161191968</v>
      </c>
      <c r="L95" s="83"/>
      <c r="M95" s="80">
        <v>476700296957</v>
      </c>
      <c r="N95" s="83"/>
      <c r="O95" s="80">
        <v>603757475458</v>
      </c>
      <c r="P95" s="83"/>
      <c r="Q95" s="85">
        <v>-127057178501</v>
      </c>
      <c r="R95" s="85"/>
    </row>
    <row r="96" spans="1:18" ht="21.75" customHeight="1" x14ac:dyDescent="0.4">
      <c r="A96" s="33" t="s">
        <v>233</v>
      </c>
      <c r="C96" s="81">
        <v>0</v>
      </c>
      <c r="D96" s="83"/>
      <c r="E96" s="81">
        <v>0</v>
      </c>
      <c r="F96" s="83"/>
      <c r="G96" s="81">
        <v>0</v>
      </c>
      <c r="H96" s="83"/>
      <c r="I96" s="81">
        <v>0</v>
      </c>
      <c r="J96" s="83"/>
      <c r="K96" s="81">
        <v>57300000</v>
      </c>
      <c r="L96" s="83"/>
      <c r="M96" s="81">
        <v>497753843752</v>
      </c>
      <c r="N96" s="83"/>
      <c r="O96" s="81">
        <v>610049910998</v>
      </c>
      <c r="P96" s="83"/>
      <c r="Q96" s="86">
        <v>-112296067246</v>
      </c>
      <c r="R96" s="86"/>
    </row>
    <row r="97" spans="1:18" ht="21.75" customHeight="1" x14ac:dyDescent="0.4">
      <c r="A97" s="5" t="s">
        <v>117</v>
      </c>
      <c r="C97" s="82">
        <f>SUM(C8:C96)</f>
        <v>1330555792</v>
      </c>
      <c r="D97" s="83"/>
      <c r="E97" s="82">
        <f>SUM(E8:E96)</f>
        <v>9206161994735</v>
      </c>
      <c r="F97" s="83"/>
      <c r="G97" s="82">
        <f>SUM(G8:G96)</f>
        <v>8308078000723</v>
      </c>
      <c r="H97" s="83"/>
      <c r="I97" s="82">
        <f>SUM(I8:I96)</f>
        <v>898083994012</v>
      </c>
      <c r="J97" s="83"/>
      <c r="K97" s="82">
        <f>SUM(K8:K96)</f>
        <v>4344866079</v>
      </c>
      <c r="L97" s="83"/>
      <c r="M97" s="82">
        <f>SUM(M8:M96)</f>
        <v>24467459335778</v>
      </c>
      <c r="N97" s="83"/>
      <c r="O97" s="82">
        <f>SUM(O8:O96)</f>
        <v>23315748610819</v>
      </c>
      <c r="P97" s="83"/>
      <c r="Q97" s="90">
        <f>SUM(Q8:R96)</f>
        <v>1151710724959</v>
      </c>
      <c r="R97" s="90"/>
    </row>
  </sheetData>
  <mergeCells count="98">
    <mergeCell ref="Q93:R93"/>
    <mergeCell ref="Q94:R94"/>
    <mergeCell ref="Q95:R95"/>
    <mergeCell ref="Q96:R96"/>
    <mergeCell ref="Q97:R97"/>
    <mergeCell ref="Q88:R88"/>
    <mergeCell ref="Q89:R89"/>
    <mergeCell ref="Q90:R90"/>
    <mergeCell ref="Q91:R91"/>
    <mergeCell ref="Q92:R92"/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08"/>
  <sheetViews>
    <sheetView rightToLeft="1" topLeftCell="A91" workbookViewId="0">
      <selection activeCell="L101" sqref="L101"/>
    </sheetView>
  </sheetViews>
  <sheetFormatPr defaultRowHeight="15.75" x14ac:dyDescent="0.4"/>
  <cols>
    <col min="1" max="1" width="3.5703125" style="8" bestFit="1" customWidth="1"/>
    <col min="2" max="2" width="2.5703125" style="8" customWidth="1"/>
    <col min="3" max="3" width="23.42578125" style="8" customWidth="1"/>
    <col min="4" max="5" width="1.28515625" style="8" customWidth="1"/>
    <col min="6" max="6" width="15.5703125" style="8" bestFit="1" customWidth="1"/>
    <col min="7" max="7" width="1.28515625" style="8" customWidth="1"/>
    <col min="8" max="8" width="19.42578125" style="8" bestFit="1" customWidth="1"/>
    <col min="9" max="9" width="1.28515625" style="8" customWidth="1"/>
    <col min="10" max="10" width="19.5703125" style="8" bestFit="1" customWidth="1"/>
    <col min="11" max="11" width="1.28515625" style="8" customWidth="1"/>
    <col min="12" max="12" width="14.5703125" style="8" bestFit="1" customWidth="1"/>
    <col min="13" max="13" width="1.28515625" style="8" customWidth="1"/>
    <col min="14" max="14" width="18.42578125" style="8" bestFit="1" customWidth="1"/>
    <col min="15" max="15" width="1.28515625" style="8" customWidth="1"/>
    <col min="16" max="16" width="15.28515625" style="8" bestFit="1" customWidth="1"/>
    <col min="17" max="17" width="1.28515625" style="8" customWidth="1"/>
    <col min="18" max="18" width="18.42578125" style="8" bestFit="1" customWidth="1"/>
    <col min="19" max="19" width="1.28515625" style="8" customWidth="1"/>
    <col min="20" max="20" width="15.5703125" style="8" bestFit="1" customWidth="1"/>
    <col min="21" max="21" width="1.28515625" style="8" customWidth="1"/>
    <col min="22" max="22" width="16.28515625" style="8" bestFit="1" customWidth="1"/>
    <col min="23" max="23" width="1.28515625" style="8" customWidth="1"/>
    <col min="24" max="24" width="19.28515625" style="8" bestFit="1" customWidth="1"/>
    <col min="25" max="25" width="1.28515625" style="8" customWidth="1"/>
    <col min="26" max="26" width="19.28515625" style="8" bestFit="1" customWidth="1"/>
    <col min="27" max="27" width="1.28515625" style="8" customWidth="1"/>
    <col min="28" max="28" width="18.28515625" style="8" bestFit="1" customWidth="1"/>
    <col min="29" max="29" width="0.28515625" style="8" customWidth="1"/>
    <col min="30" max="30" width="9.140625" style="8"/>
    <col min="33" max="33" width="17.5703125" bestFit="1" customWidth="1"/>
  </cols>
  <sheetData>
    <row r="1" spans="1:33" ht="29.1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33" ht="21.75" customHeight="1" x14ac:dyDescent="0.4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33" ht="21.75" customHeight="1" x14ac:dyDescent="0.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33" ht="14.45" customHeight="1" x14ac:dyDescent="0.4">
      <c r="A4" s="1" t="s">
        <v>3</v>
      </c>
      <c r="B4" s="54" t="s">
        <v>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33" ht="14.45" customHeight="1" x14ac:dyDescent="0.4">
      <c r="A5" s="54" t="s">
        <v>5</v>
      </c>
      <c r="B5" s="54"/>
      <c r="C5" s="54" t="s">
        <v>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33" ht="14.45" customHeight="1" x14ac:dyDescent="0.4">
      <c r="F6" s="55" t="s">
        <v>7</v>
      </c>
      <c r="G6" s="55"/>
      <c r="H6" s="55"/>
      <c r="I6" s="55"/>
      <c r="J6" s="55"/>
      <c r="L6" s="55" t="s">
        <v>8</v>
      </c>
      <c r="M6" s="55"/>
      <c r="N6" s="55"/>
      <c r="O6" s="55"/>
      <c r="P6" s="55"/>
      <c r="Q6" s="55"/>
      <c r="R6" s="55"/>
      <c r="T6" s="55" t="s">
        <v>9</v>
      </c>
      <c r="U6" s="55"/>
      <c r="V6" s="55"/>
      <c r="W6" s="55"/>
      <c r="X6" s="55"/>
      <c r="Y6" s="55"/>
      <c r="Z6" s="55"/>
      <c r="AA6" s="55"/>
      <c r="AB6" s="55"/>
    </row>
    <row r="7" spans="1:33" ht="14.45" customHeight="1" x14ac:dyDescent="0.4">
      <c r="F7" s="9"/>
      <c r="G7" s="9"/>
      <c r="H7" s="9"/>
      <c r="I7" s="9"/>
      <c r="J7" s="9"/>
      <c r="L7" s="56" t="s">
        <v>10</v>
      </c>
      <c r="M7" s="56"/>
      <c r="N7" s="56"/>
      <c r="O7" s="9"/>
      <c r="P7" s="56" t="s">
        <v>11</v>
      </c>
      <c r="Q7" s="56"/>
      <c r="R7" s="56"/>
      <c r="T7" s="9"/>
      <c r="U7" s="9"/>
      <c r="V7" s="9"/>
      <c r="W7" s="9"/>
      <c r="X7" s="9"/>
      <c r="Y7" s="9"/>
      <c r="Z7" s="9"/>
      <c r="AA7" s="9"/>
      <c r="AB7" s="9"/>
    </row>
    <row r="8" spans="1:33" ht="21" x14ac:dyDescent="0.4">
      <c r="A8" s="55" t="s">
        <v>12</v>
      </c>
      <c r="B8" s="55"/>
      <c r="C8" s="55"/>
      <c r="E8" s="55" t="s">
        <v>13</v>
      </c>
      <c r="F8" s="55"/>
      <c r="H8" s="2" t="s">
        <v>14</v>
      </c>
      <c r="J8" s="2" t="s">
        <v>15</v>
      </c>
      <c r="L8" s="4" t="s">
        <v>13</v>
      </c>
      <c r="M8" s="9"/>
      <c r="N8" s="4" t="s">
        <v>14</v>
      </c>
      <c r="P8" s="4" t="s">
        <v>13</v>
      </c>
      <c r="Q8" s="9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3" ht="21.75" customHeight="1" x14ac:dyDescent="0.4">
      <c r="A9" s="57" t="s">
        <v>19</v>
      </c>
      <c r="B9" s="57"/>
      <c r="C9" s="57"/>
      <c r="D9" s="10"/>
      <c r="E9" s="70">
        <v>11407875</v>
      </c>
      <c r="F9" s="70"/>
      <c r="G9" s="71"/>
      <c r="H9" s="72">
        <v>68700328702</v>
      </c>
      <c r="I9" s="71"/>
      <c r="J9" s="72">
        <v>69740988584.0625</v>
      </c>
      <c r="K9" s="71"/>
      <c r="L9" s="72">
        <v>0</v>
      </c>
      <c r="M9" s="71"/>
      <c r="N9" s="72">
        <v>0</v>
      </c>
      <c r="O9" s="71"/>
      <c r="P9" s="72">
        <v>-11333250</v>
      </c>
      <c r="Q9" s="71"/>
      <c r="R9" s="72">
        <v>64455760612</v>
      </c>
      <c r="S9" s="71"/>
      <c r="T9" s="72">
        <v>74625</v>
      </c>
      <c r="U9" s="71"/>
      <c r="V9" s="72">
        <v>5310</v>
      </c>
      <c r="W9" s="71"/>
      <c r="X9" s="72">
        <v>449405522</v>
      </c>
      <c r="Y9" s="71"/>
      <c r="Z9" s="72">
        <v>393901010.4375</v>
      </c>
      <c r="AB9" s="20">
        <f>Z9/$AG$10</f>
        <v>7.5418964249084864E-6</v>
      </c>
    </row>
    <row r="10" spans="1:33" ht="21.75" customHeight="1" x14ac:dyDescent="0.4">
      <c r="A10" s="58" t="s">
        <v>20</v>
      </c>
      <c r="B10" s="58"/>
      <c r="C10" s="58"/>
      <c r="D10" s="10"/>
      <c r="E10" s="73">
        <v>147000</v>
      </c>
      <c r="F10" s="73"/>
      <c r="G10" s="71"/>
      <c r="H10" s="74">
        <v>1018801222</v>
      </c>
      <c r="I10" s="71"/>
      <c r="J10" s="74">
        <v>1351659487.5</v>
      </c>
      <c r="K10" s="71"/>
      <c r="L10" s="74">
        <v>0</v>
      </c>
      <c r="M10" s="71"/>
      <c r="N10" s="74">
        <v>0</v>
      </c>
      <c r="O10" s="71"/>
      <c r="P10" s="74">
        <v>-73500</v>
      </c>
      <c r="Q10" s="71"/>
      <c r="R10" s="74">
        <v>695556691</v>
      </c>
      <c r="S10" s="71"/>
      <c r="T10" s="74">
        <v>73500</v>
      </c>
      <c r="U10" s="71"/>
      <c r="V10" s="74">
        <v>7170</v>
      </c>
      <c r="W10" s="71"/>
      <c r="X10" s="74">
        <v>509400611</v>
      </c>
      <c r="Y10" s="71"/>
      <c r="Z10" s="74">
        <v>523859379.75</v>
      </c>
      <c r="AB10" s="21">
        <f t="shared" ref="AB10:AB73" si="0">Z10/$AG$10</f>
        <v>1.0030167678176564E-5</v>
      </c>
      <c r="AG10" s="18">
        <v>52228377087833</v>
      </c>
    </row>
    <row r="11" spans="1:33" ht="21.75" customHeight="1" x14ac:dyDescent="0.4">
      <c r="A11" s="58" t="s">
        <v>21</v>
      </c>
      <c r="B11" s="58"/>
      <c r="C11" s="58"/>
      <c r="D11" s="10"/>
      <c r="E11" s="73">
        <v>152800000</v>
      </c>
      <c r="F11" s="73"/>
      <c r="G11" s="71"/>
      <c r="H11" s="74">
        <v>352719298284</v>
      </c>
      <c r="I11" s="71"/>
      <c r="J11" s="74">
        <v>385347061080</v>
      </c>
      <c r="K11" s="71"/>
      <c r="L11" s="74">
        <v>0</v>
      </c>
      <c r="M11" s="71"/>
      <c r="N11" s="74">
        <v>0</v>
      </c>
      <c r="O11" s="71"/>
      <c r="P11" s="74">
        <v>0</v>
      </c>
      <c r="Q11" s="71"/>
      <c r="R11" s="74">
        <v>0</v>
      </c>
      <c r="S11" s="71"/>
      <c r="T11" s="74">
        <v>152800000</v>
      </c>
      <c r="U11" s="71"/>
      <c r="V11" s="74">
        <v>2432</v>
      </c>
      <c r="W11" s="71"/>
      <c r="X11" s="74">
        <v>352719298284</v>
      </c>
      <c r="Y11" s="71"/>
      <c r="Z11" s="74">
        <v>369398522880</v>
      </c>
      <c r="AB11" s="21">
        <f t="shared" si="0"/>
        <v>7.072755147240717E-3</v>
      </c>
    </row>
    <row r="12" spans="1:33" ht="21.75" customHeight="1" x14ac:dyDescent="0.4">
      <c r="A12" s="58" t="s">
        <v>22</v>
      </c>
      <c r="B12" s="58"/>
      <c r="C12" s="58"/>
      <c r="D12" s="10"/>
      <c r="E12" s="73">
        <v>399170</v>
      </c>
      <c r="F12" s="73"/>
      <c r="G12" s="71"/>
      <c r="H12" s="74">
        <v>1044398685</v>
      </c>
      <c r="I12" s="71"/>
      <c r="J12" s="74">
        <v>1341563687.0685</v>
      </c>
      <c r="K12" s="71"/>
      <c r="L12" s="74">
        <v>0</v>
      </c>
      <c r="M12" s="71"/>
      <c r="N12" s="74">
        <v>0</v>
      </c>
      <c r="O12" s="71"/>
      <c r="P12" s="74">
        <v>-399170</v>
      </c>
      <c r="Q12" s="71"/>
      <c r="R12" s="74">
        <v>1343889622</v>
      </c>
      <c r="S12" s="71"/>
      <c r="T12" s="74">
        <v>0</v>
      </c>
      <c r="U12" s="71"/>
      <c r="V12" s="74">
        <v>0</v>
      </c>
      <c r="W12" s="71"/>
      <c r="X12" s="74">
        <v>0</v>
      </c>
      <c r="Y12" s="71"/>
      <c r="Z12" s="74">
        <v>0</v>
      </c>
      <c r="AB12" s="21">
        <f t="shared" si="0"/>
        <v>0</v>
      </c>
    </row>
    <row r="13" spans="1:33" ht="21.75" customHeight="1" x14ac:dyDescent="0.4">
      <c r="A13" s="58" t="s">
        <v>23</v>
      </c>
      <c r="B13" s="58"/>
      <c r="C13" s="58"/>
      <c r="D13" s="10"/>
      <c r="E13" s="73">
        <v>542695368</v>
      </c>
      <c r="F13" s="73"/>
      <c r="G13" s="71"/>
      <c r="H13" s="74">
        <v>903124434312</v>
      </c>
      <c r="I13" s="71"/>
      <c r="J13" s="74">
        <v>922487425258.28406</v>
      </c>
      <c r="K13" s="71"/>
      <c r="L13" s="74">
        <v>1848758832</v>
      </c>
      <c r="M13" s="71"/>
      <c r="N13" s="74">
        <v>0</v>
      </c>
      <c r="O13" s="71"/>
      <c r="P13" s="74">
        <v>0</v>
      </c>
      <c r="Q13" s="71"/>
      <c r="R13" s="74">
        <v>0</v>
      </c>
      <c r="S13" s="71"/>
      <c r="T13" s="74">
        <v>2391454200</v>
      </c>
      <c r="U13" s="71"/>
      <c r="V13" s="74">
        <v>412</v>
      </c>
      <c r="W13" s="71"/>
      <c r="X13" s="74">
        <v>903124434312</v>
      </c>
      <c r="Y13" s="71"/>
      <c r="Z13" s="74">
        <v>979416719574.12</v>
      </c>
      <c r="AB13" s="21">
        <f t="shared" si="0"/>
        <v>1.8752578084649744E-2</v>
      </c>
    </row>
    <row r="14" spans="1:33" ht="21.75" customHeight="1" x14ac:dyDescent="0.4">
      <c r="A14" s="58" t="s">
        <v>24</v>
      </c>
      <c r="B14" s="58"/>
      <c r="C14" s="58"/>
      <c r="D14" s="10"/>
      <c r="E14" s="73">
        <v>726574917</v>
      </c>
      <c r="F14" s="73"/>
      <c r="G14" s="71"/>
      <c r="H14" s="74">
        <v>316746584667</v>
      </c>
      <c r="I14" s="71"/>
      <c r="J14" s="74">
        <v>442740351097.47998</v>
      </c>
      <c r="K14" s="71"/>
      <c r="L14" s="74">
        <v>0</v>
      </c>
      <c r="M14" s="71"/>
      <c r="N14" s="74">
        <v>0</v>
      </c>
      <c r="O14" s="71"/>
      <c r="P14" s="74">
        <v>-40474926</v>
      </c>
      <c r="Q14" s="71"/>
      <c r="R14" s="74">
        <v>22370160364</v>
      </c>
      <c r="S14" s="71"/>
      <c r="T14" s="74">
        <v>686099991</v>
      </c>
      <c r="U14" s="71"/>
      <c r="V14" s="74">
        <v>556</v>
      </c>
      <c r="W14" s="71"/>
      <c r="X14" s="74">
        <v>299101749589</v>
      </c>
      <c r="Y14" s="71"/>
      <c r="Z14" s="74">
        <v>379201839005.77399</v>
      </c>
      <c r="AB14" s="21">
        <f t="shared" si="0"/>
        <v>7.2604560997188627E-3</v>
      </c>
    </row>
    <row r="15" spans="1:33" ht="21.75" customHeight="1" x14ac:dyDescent="0.4">
      <c r="A15" s="58" t="s">
        <v>25</v>
      </c>
      <c r="B15" s="58"/>
      <c r="C15" s="58"/>
      <c r="D15" s="10"/>
      <c r="E15" s="73">
        <v>224216250</v>
      </c>
      <c r="F15" s="73"/>
      <c r="G15" s="71"/>
      <c r="H15" s="74">
        <v>544079201021</v>
      </c>
      <c r="I15" s="71"/>
      <c r="J15" s="74">
        <v>682465184062.875</v>
      </c>
      <c r="K15" s="71"/>
      <c r="L15" s="74">
        <v>157898768</v>
      </c>
      <c r="M15" s="71"/>
      <c r="N15" s="74">
        <v>0</v>
      </c>
      <c r="O15" s="71"/>
      <c r="P15" s="74">
        <v>0</v>
      </c>
      <c r="Q15" s="71"/>
      <c r="R15" s="74">
        <v>0</v>
      </c>
      <c r="S15" s="71"/>
      <c r="T15" s="74">
        <v>382115018</v>
      </c>
      <c r="U15" s="71"/>
      <c r="V15" s="74">
        <v>2163</v>
      </c>
      <c r="W15" s="71"/>
      <c r="X15" s="74">
        <v>544079201021</v>
      </c>
      <c r="Y15" s="71"/>
      <c r="Z15" s="74">
        <v>821597020969.59302</v>
      </c>
      <c r="AB15" s="21">
        <f t="shared" si="0"/>
        <v>1.5730854887332703E-2</v>
      </c>
    </row>
    <row r="16" spans="1:33" ht="21.75" customHeight="1" x14ac:dyDescent="0.4">
      <c r="A16" s="58" t="s">
        <v>26</v>
      </c>
      <c r="B16" s="58"/>
      <c r="C16" s="58"/>
      <c r="D16" s="10"/>
      <c r="E16" s="73">
        <v>100000000</v>
      </c>
      <c r="F16" s="73"/>
      <c r="G16" s="71"/>
      <c r="H16" s="74">
        <v>465350241600</v>
      </c>
      <c r="I16" s="71"/>
      <c r="J16" s="74">
        <v>419489100000</v>
      </c>
      <c r="K16" s="71"/>
      <c r="L16" s="74">
        <v>69681580</v>
      </c>
      <c r="M16" s="71"/>
      <c r="N16" s="74">
        <v>0</v>
      </c>
      <c r="O16" s="71"/>
      <c r="P16" s="74">
        <v>0</v>
      </c>
      <c r="Q16" s="71"/>
      <c r="R16" s="74">
        <v>0</v>
      </c>
      <c r="S16" s="71"/>
      <c r="T16" s="74">
        <v>169681580</v>
      </c>
      <c r="U16" s="71"/>
      <c r="V16" s="74">
        <v>2373</v>
      </c>
      <c r="W16" s="71"/>
      <c r="X16" s="74">
        <v>465350241600</v>
      </c>
      <c r="Y16" s="71"/>
      <c r="Z16" s="74">
        <v>400258595723.427</v>
      </c>
      <c r="AB16" s="21">
        <f t="shared" si="0"/>
        <v>7.6636230731486829E-3</v>
      </c>
    </row>
    <row r="17" spans="1:28" ht="21.75" customHeight="1" x14ac:dyDescent="0.4">
      <c r="A17" s="58" t="s">
        <v>27</v>
      </c>
      <c r="B17" s="58"/>
      <c r="C17" s="58"/>
      <c r="D17" s="10"/>
      <c r="E17" s="73">
        <v>129800000</v>
      </c>
      <c r="F17" s="73"/>
      <c r="G17" s="71"/>
      <c r="H17" s="74">
        <v>284478689939</v>
      </c>
      <c r="I17" s="71"/>
      <c r="J17" s="74">
        <v>382438073160</v>
      </c>
      <c r="K17" s="71"/>
      <c r="L17" s="74">
        <v>0</v>
      </c>
      <c r="M17" s="71"/>
      <c r="N17" s="74">
        <v>0</v>
      </c>
      <c r="O17" s="71"/>
      <c r="P17" s="74">
        <v>0</v>
      </c>
      <c r="Q17" s="71"/>
      <c r="R17" s="74">
        <v>0</v>
      </c>
      <c r="S17" s="71"/>
      <c r="T17" s="74">
        <v>129800000</v>
      </c>
      <c r="U17" s="71"/>
      <c r="V17" s="74">
        <v>2835</v>
      </c>
      <c r="W17" s="71"/>
      <c r="X17" s="74">
        <v>284478689939</v>
      </c>
      <c r="Y17" s="71"/>
      <c r="Z17" s="74">
        <v>365793501150</v>
      </c>
      <c r="AB17" s="21">
        <f t="shared" si="0"/>
        <v>7.0037309513723027E-3</v>
      </c>
    </row>
    <row r="18" spans="1:28" ht="21.75" customHeight="1" x14ac:dyDescent="0.4">
      <c r="A18" s="58" t="s">
        <v>28</v>
      </c>
      <c r="B18" s="58"/>
      <c r="C18" s="58"/>
      <c r="D18" s="10"/>
      <c r="E18" s="73">
        <v>6427004</v>
      </c>
      <c r="F18" s="73"/>
      <c r="G18" s="71"/>
      <c r="H18" s="74">
        <v>43760443980</v>
      </c>
      <c r="I18" s="71"/>
      <c r="J18" s="74">
        <v>43763028784.470001</v>
      </c>
      <c r="K18" s="71"/>
      <c r="L18" s="74">
        <v>93572996</v>
      </c>
      <c r="M18" s="71"/>
      <c r="N18" s="74">
        <v>642028686999</v>
      </c>
      <c r="O18" s="71"/>
      <c r="P18" s="74">
        <v>0</v>
      </c>
      <c r="Q18" s="71"/>
      <c r="R18" s="74">
        <v>0</v>
      </c>
      <c r="S18" s="71"/>
      <c r="T18" s="74">
        <v>100000000</v>
      </c>
      <c r="U18" s="71"/>
      <c r="V18" s="74">
        <v>6360</v>
      </c>
      <c r="W18" s="71"/>
      <c r="X18" s="74">
        <v>685789130979</v>
      </c>
      <c r="Y18" s="71"/>
      <c r="Z18" s="74">
        <v>632215800000</v>
      </c>
      <c r="AB18" s="21">
        <f t="shared" si="0"/>
        <v>1.2104833334889886E-2</v>
      </c>
    </row>
    <row r="19" spans="1:28" ht="21.75" customHeight="1" x14ac:dyDescent="0.4">
      <c r="A19" s="58" t="s">
        <v>29</v>
      </c>
      <c r="B19" s="58"/>
      <c r="C19" s="58"/>
      <c r="D19" s="10"/>
      <c r="E19" s="73">
        <v>220610363</v>
      </c>
      <c r="F19" s="73"/>
      <c r="G19" s="71"/>
      <c r="H19" s="74">
        <v>420213194669</v>
      </c>
      <c r="I19" s="71"/>
      <c r="J19" s="74">
        <v>405700802979.27698</v>
      </c>
      <c r="K19" s="71"/>
      <c r="L19" s="74">
        <v>249000000</v>
      </c>
      <c r="M19" s="71"/>
      <c r="N19" s="74">
        <v>487251819360</v>
      </c>
      <c r="O19" s="71"/>
      <c r="P19" s="74">
        <v>-178349494</v>
      </c>
      <c r="Q19" s="71"/>
      <c r="R19" s="74">
        <v>339691692144</v>
      </c>
      <c r="S19" s="71"/>
      <c r="T19" s="74">
        <v>291260869</v>
      </c>
      <c r="U19" s="71"/>
      <c r="V19" s="74">
        <v>1790</v>
      </c>
      <c r="W19" s="71"/>
      <c r="X19" s="74">
        <v>567749283443</v>
      </c>
      <c r="Y19" s="71"/>
      <c r="Z19" s="74">
        <v>518254881624.716</v>
      </c>
      <c r="AB19" s="21">
        <f t="shared" si="0"/>
        <v>9.9228601484813786E-3</v>
      </c>
    </row>
    <row r="20" spans="1:28" ht="21.75" customHeight="1" x14ac:dyDescent="0.4">
      <c r="A20" s="58" t="s">
        <v>30</v>
      </c>
      <c r="B20" s="58"/>
      <c r="C20" s="58"/>
      <c r="D20" s="10"/>
      <c r="E20" s="73">
        <v>246664214</v>
      </c>
      <c r="F20" s="73"/>
      <c r="G20" s="71"/>
      <c r="H20" s="74">
        <v>540938313485</v>
      </c>
      <c r="I20" s="71"/>
      <c r="J20" s="74">
        <v>506330900378.63501</v>
      </c>
      <c r="K20" s="71"/>
      <c r="L20" s="74">
        <v>0</v>
      </c>
      <c r="M20" s="71"/>
      <c r="N20" s="74">
        <v>0</v>
      </c>
      <c r="O20" s="71"/>
      <c r="P20" s="74">
        <v>-246664214</v>
      </c>
      <c r="Q20" s="71"/>
      <c r="R20" s="74">
        <v>503870978401</v>
      </c>
      <c r="S20" s="71"/>
      <c r="T20" s="74">
        <v>0</v>
      </c>
      <c r="U20" s="71"/>
      <c r="V20" s="74">
        <v>0</v>
      </c>
      <c r="W20" s="71"/>
      <c r="X20" s="74">
        <v>0</v>
      </c>
      <c r="Y20" s="71"/>
      <c r="Z20" s="74">
        <v>0</v>
      </c>
      <c r="AB20" s="21">
        <f t="shared" si="0"/>
        <v>0</v>
      </c>
    </row>
    <row r="21" spans="1:28" ht="21.75" customHeight="1" x14ac:dyDescent="0.4">
      <c r="A21" s="58" t="s">
        <v>31</v>
      </c>
      <c r="B21" s="58"/>
      <c r="C21" s="58"/>
      <c r="D21" s="10"/>
      <c r="E21" s="73">
        <v>304785014</v>
      </c>
      <c r="F21" s="73"/>
      <c r="G21" s="71"/>
      <c r="H21" s="74">
        <v>1447719779548</v>
      </c>
      <c r="I21" s="71"/>
      <c r="J21" s="74">
        <v>1475471415221.8301</v>
      </c>
      <c r="K21" s="71"/>
      <c r="L21" s="74">
        <v>106715706</v>
      </c>
      <c r="M21" s="71"/>
      <c r="N21" s="74">
        <v>0</v>
      </c>
      <c r="O21" s="71"/>
      <c r="P21" s="74">
        <v>-50700000</v>
      </c>
      <c r="Q21" s="71"/>
      <c r="R21" s="74">
        <v>243020207940</v>
      </c>
      <c r="S21" s="71"/>
      <c r="T21" s="74">
        <v>360800720</v>
      </c>
      <c r="U21" s="71"/>
      <c r="V21" s="74">
        <v>3465</v>
      </c>
      <c r="W21" s="71"/>
      <c r="X21" s="74">
        <v>1206896282817</v>
      </c>
      <c r="Y21" s="71"/>
      <c r="Z21" s="74">
        <v>1242735956555.9399</v>
      </c>
      <c r="AB21" s="21">
        <f t="shared" si="0"/>
        <v>2.3794267136924781E-2</v>
      </c>
    </row>
    <row r="22" spans="1:28" ht="21.75" customHeight="1" x14ac:dyDescent="0.4">
      <c r="A22" s="58" t="s">
        <v>32</v>
      </c>
      <c r="B22" s="58"/>
      <c r="C22" s="58"/>
      <c r="D22" s="10"/>
      <c r="E22" s="73">
        <v>58592500</v>
      </c>
      <c r="F22" s="73"/>
      <c r="G22" s="71"/>
      <c r="H22" s="74">
        <v>866483319908</v>
      </c>
      <c r="I22" s="71"/>
      <c r="J22" s="74">
        <v>1147404330112.5</v>
      </c>
      <c r="K22" s="71"/>
      <c r="L22" s="74">
        <v>16407500</v>
      </c>
      <c r="M22" s="71"/>
      <c r="N22" s="74">
        <v>338566136893</v>
      </c>
      <c r="O22" s="71"/>
      <c r="P22" s="74">
        <v>0</v>
      </c>
      <c r="Q22" s="71"/>
      <c r="R22" s="74">
        <v>0</v>
      </c>
      <c r="S22" s="71"/>
      <c r="T22" s="74">
        <v>75000000</v>
      </c>
      <c r="U22" s="71"/>
      <c r="V22" s="74">
        <v>17830</v>
      </c>
      <c r="W22" s="71"/>
      <c r="X22" s="74">
        <v>1205049456801</v>
      </c>
      <c r="Y22" s="71"/>
      <c r="Z22" s="74">
        <v>1329293362500</v>
      </c>
      <c r="AB22" s="21">
        <f t="shared" si="0"/>
        <v>2.5451554052014935E-2</v>
      </c>
    </row>
    <row r="23" spans="1:28" ht="21.75" customHeight="1" x14ac:dyDescent="0.4">
      <c r="A23" s="58" t="s">
        <v>33</v>
      </c>
      <c r="B23" s="58"/>
      <c r="C23" s="58"/>
      <c r="D23" s="10"/>
      <c r="E23" s="73">
        <v>12700000</v>
      </c>
      <c r="F23" s="73"/>
      <c r="G23" s="71"/>
      <c r="H23" s="74">
        <v>260684486784</v>
      </c>
      <c r="I23" s="71"/>
      <c r="J23" s="74">
        <v>250595034750</v>
      </c>
      <c r="K23" s="71"/>
      <c r="L23" s="74">
        <v>0</v>
      </c>
      <c r="M23" s="71"/>
      <c r="N23" s="74">
        <v>0</v>
      </c>
      <c r="O23" s="71"/>
      <c r="P23" s="74">
        <v>0</v>
      </c>
      <c r="Q23" s="71"/>
      <c r="R23" s="74">
        <v>0</v>
      </c>
      <c r="S23" s="71"/>
      <c r="T23" s="74">
        <v>12700000</v>
      </c>
      <c r="U23" s="71"/>
      <c r="V23" s="74">
        <v>18730</v>
      </c>
      <c r="W23" s="71"/>
      <c r="X23" s="74">
        <v>260684486784</v>
      </c>
      <c r="Y23" s="71"/>
      <c r="Z23" s="74">
        <v>236455667550</v>
      </c>
      <c r="AB23" s="21">
        <f t="shared" si="0"/>
        <v>4.5273408965465283E-3</v>
      </c>
    </row>
    <row r="24" spans="1:28" ht="21.75" customHeight="1" x14ac:dyDescent="0.4">
      <c r="A24" s="58" t="s">
        <v>34</v>
      </c>
      <c r="B24" s="58"/>
      <c r="C24" s="58"/>
      <c r="D24" s="10"/>
      <c r="E24" s="73">
        <v>18670760</v>
      </c>
      <c r="F24" s="73"/>
      <c r="G24" s="71"/>
      <c r="H24" s="74">
        <v>1046207888485</v>
      </c>
      <c r="I24" s="71"/>
      <c r="J24" s="74">
        <v>1367290813609.26</v>
      </c>
      <c r="K24" s="71"/>
      <c r="L24" s="74">
        <v>0</v>
      </c>
      <c r="M24" s="71"/>
      <c r="N24" s="74">
        <v>0</v>
      </c>
      <c r="O24" s="71"/>
      <c r="P24" s="74">
        <v>-8670760</v>
      </c>
      <c r="Q24" s="71"/>
      <c r="R24" s="74">
        <v>662160742021</v>
      </c>
      <c r="S24" s="71"/>
      <c r="T24" s="74">
        <v>10000000</v>
      </c>
      <c r="U24" s="71"/>
      <c r="V24" s="74">
        <v>79650</v>
      </c>
      <c r="W24" s="71"/>
      <c r="X24" s="74">
        <v>560345635855</v>
      </c>
      <c r="Y24" s="71"/>
      <c r="Z24" s="74">
        <v>791760825000</v>
      </c>
      <c r="AB24" s="21">
        <f t="shared" si="0"/>
        <v>1.5159590803836153E-2</v>
      </c>
    </row>
    <row r="25" spans="1:28" ht="21.75" customHeight="1" x14ac:dyDescent="0.4">
      <c r="A25" s="58" t="s">
        <v>35</v>
      </c>
      <c r="B25" s="58"/>
      <c r="C25" s="58"/>
      <c r="D25" s="10"/>
      <c r="E25" s="73">
        <v>140400000</v>
      </c>
      <c r="F25" s="73"/>
      <c r="G25" s="71"/>
      <c r="H25" s="74">
        <v>386848275662</v>
      </c>
      <c r="I25" s="71"/>
      <c r="J25" s="74">
        <v>450235464120</v>
      </c>
      <c r="K25" s="71"/>
      <c r="L25" s="74">
        <v>0</v>
      </c>
      <c r="M25" s="71"/>
      <c r="N25" s="74">
        <v>0</v>
      </c>
      <c r="O25" s="71"/>
      <c r="P25" s="74">
        <v>-106032000</v>
      </c>
      <c r="Q25" s="71"/>
      <c r="R25" s="74">
        <v>357481111429</v>
      </c>
      <c r="S25" s="71"/>
      <c r="T25" s="74">
        <v>34368000</v>
      </c>
      <c r="U25" s="71"/>
      <c r="V25" s="74">
        <v>3510</v>
      </c>
      <c r="W25" s="71"/>
      <c r="X25" s="74">
        <v>94695167650</v>
      </c>
      <c r="Y25" s="71"/>
      <c r="Z25" s="74">
        <v>119913921504</v>
      </c>
      <c r="AB25" s="21">
        <f t="shared" si="0"/>
        <v>2.2959534297291974E-3</v>
      </c>
    </row>
    <row r="26" spans="1:28" ht="21.75" customHeight="1" x14ac:dyDescent="0.4">
      <c r="A26" s="58" t="s">
        <v>36</v>
      </c>
      <c r="B26" s="58"/>
      <c r="C26" s="58"/>
      <c r="D26" s="10"/>
      <c r="E26" s="73">
        <v>17766587</v>
      </c>
      <c r="F26" s="73"/>
      <c r="G26" s="71"/>
      <c r="H26" s="74">
        <v>3252634070257</v>
      </c>
      <c r="I26" s="71"/>
      <c r="J26" s="74">
        <v>4313668915945.2402</v>
      </c>
      <c r="K26" s="71"/>
      <c r="L26" s="74">
        <v>0</v>
      </c>
      <c r="M26" s="71"/>
      <c r="N26" s="74">
        <v>0</v>
      </c>
      <c r="O26" s="71"/>
      <c r="P26" s="74">
        <v>-2181812</v>
      </c>
      <c r="Q26" s="71"/>
      <c r="R26" s="74">
        <v>565708407018</v>
      </c>
      <c r="S26" s="71"/>
      <c r="T26" s="74">
        <v>15584775</v>
      </c>
      <c r="U26" s="71"/>
      <c r="V26" s="74">
        <v>259290</v>
      </c>
      <c r="W26" s="71"/>
      <c r="X26" s="74">
        <v>2853196854397</v>
      </c>
      <c r="Y26" s="71"/>
      <c r="Z26" s="74">
        <v>4016932500706.9902</v>
      </c>
      <c r="AB26" s="21">
        <f t="shared" si="0"/>
        <v>7.6910919402141745E-2</v>
      </c>
    </row>
    <row r="27" spans="1:28" ht="21.75" customHeight="1" x14ac:dyDescent="0.4">
      <c r="A27" s="58" t="s">
        <v>37</v>
      </c>
      <c r="B27" s="58"/>
      <c r="C27" s="58"/>
      <c r="D27" s="10"/>
      <c r="E27" s="73">
        <v>6521483</v>
      </c>
      <c r="F27" s="73"/>
      <c r="G27" s="71"/>
      <c r="H27" s="74">
        <v>734850344519</v>
      </c>
      <c r="I27" s="71"/>
      <c r="J27" s="74">
        <v>902713214528.88696</v>
      </c>
      <c r="K27" s="71"/>
      <c r="L27" s="74">
        <v>0</v>
      </c>
      <c r="M27" s="71"/>
      <c r="N27" s="74">
        <v>0</v>
      </c>
      <c r="O27" s="71"/>
      <c r="P27" s="74">
        <v>-3140733</v>
      </c>
      <c r="Q27" s="71"/>
      <c r="R27" s="74">
        <v>450531093349</v>
      </c>
      <c r="S27" s="71"/>
      <c r="T27" s="74">
        <v>3380750</v>
      </c>
      <c r="U27" s="71"/>
      <c r="V27" s="74">
        <v>127200</v>
      </c>
      <c r="W27" s="71"/>
      <c r="X27" s="74">
        <v>380947907442</v>
      </c>
      <c r="Y27" s="71"/>
      <c r="Z27" s="74">
        <v>427472713170</v>
      </c>
      <c r="AB27" s="21">
        <f t="shared" si="0"/>
        <v>8.1846830593857965E-3</v>
      </c>
    </row>
    <row r="28" spans="1:28" ht="21.75" customHeight="1" x14ac:dyDescent="0.4">
      <c r="A28" s="58" t="s">
        <v>38</v>
      </c>
      <c r="B28" s="58"/>
      <c r="C28" s="58"/>
      <c r="D28" s="10"/>
      <c r="E28" s="73">
        <v>1419534</v>
      </c>
      <c r="F28" s="73"/>
      <c r="G28" s="71"/>
      <c r="H28" s="74">
        <v>261848591758</v>
      </c>
      <c r="I28" s="71"/>
      <c r="J28" s="74">
        <v>374065257665.04303</v>
      </c>
      <c r="K28" s="71"/>
      <c r="L28" s="74">
        <v>8044026</v>
      </c>
      <c r="M28" s="71"/>
      <c r="N28" s="74">
        <v>0</v>
      </c>
      <c r="O28" s="71"/>
      <c r="P28" s="74">
        <v>0</v>
      </c>
      <c r="Q28" s="71"/>
      <c r="R28" s="74">
        <v>0</v>
      </c>
      <c r="S28" s="71"/>
      <c r="T28" s="74">
        <v>9463560</v>
      </c>
      <c r="U28" s="71"/>
      <c r="V28" s="74">
        <v>43920</v>
      </c>
      <c r="W28" s="71"/>
      <c r="X28" s="74">
        <v>261848591758</v>
      </c>
      <c r="Y28" s="71"/>
      <c r="Z28" s="74">
        <v>413166499846.56</v>
      </c>
      <c r="AB28" s="21">
        <f t="shared" si="0"/>
        <v>7.9107665771757305E-3</v>
      </c>
    </row>
    <row r="29" spans="1:28" ht="21.75" customHeight="1" x14ac:dyDescent="0.4">
      <c r="A29" s="58" t="s">
        <v>39</v>
      </c>
      <c r="B29" s="58"/>
      <c r="C29" s="58"/>
      <c r="D29" s="10"/>
      <c r="E29" s="73">
        <v>13045204</v>
      </c>
      <c r="F29" s="73"/>
      <c r="G29" s="71"/>
      <c r="H29" s="74">
        <v>163406944915</v>
      </c>
      <c r="I29" s="71"/>
      <c r="J29" s="74">
        <v>153147179277.522</v>
      </c>
      <c r="K29" s="71"/>
      <c r="L29" s="74">
        <v>8467400</v>
      </c>
      <c r="M29" s="71"/>
      <c r="N29" s="74">
        <v>100091793996</v>
      </c>
      <c r="O29" s="71"/>
      <c r="P29" s="74">
        <v>0</v>
      </c>
      <c r="Q29" s="71"/>
      <c r="R29" s="74">
        <v>0</v>
      </c>
      <c r="S29" s="71"/>
      <c r="T29" s="74">
        <v>21512604</v>
      </c>
      <c r="U29" s="71"/>
      <c r="V29" s="74">
        <v>12790</v>
      </c>
      <c r="W29" s="71"/>
      <c r="X29" s="74">
        <v>263498738911</v>
      </c>
      <c r="Y29" s="71"/>
      <c r="Z29" s="74">
        <v>273509085239.298</v>
      </c>
      <c r="AB29" s="21">
        <f t="shared" si="0"/>
        <v>5.2367908116182698E-3</v>
      </c>
    </row>
    <row r="30" spans="1:28" ht="21.75" customHeight="1" x14ac:dyDescent="0.4">
      <c r="A30" s="58" t="s">
        <v>40</v>
      </c>
      <c r="B30" s="58"/>
      <c r="C30" s="58"/>
      <c r="D30" s="10"/>
      <c r="E30" s="73">
        <v>110000499</v>
      </c>
      <c r="F30" s="73"/>
      <c r="G30" s="71"/>
      <c r="H30" s="74">
        <v>467915804351</v>
      </c>
      <c r="I30" s="71"/>
      <c r="J30" s="74">
        <v>607963737932.08203</v>
      </c>
      <c r="K30" s="71"/>
      <c r="L30" s="74">
        <v>0</v>
      </c>
      <c r="M30" s="71"/>
      <c r="N30" s="74">
        <v>0</v>
      </c>
      <c r="O30" s="71"/>
      <c r="P30" s="74">
        <v>0</v>
      </c>
      <c r="Q30" s="71"/>
      <c r="R30" s="74">
        <v>0</v>
      </c>
      <c r="S30" s="71"/>
      <c r="T30" s="74">
        <v>110000499</v>
      </c>
      <c r="U30" s="71"/>
      <c r="V30" s="74">
        <v>6770</v>
      </c>
      <c r="W30" s="71"/>
      <c r="X30" s="74">
        <v>467915804351</v>
      </c>
      <c r="Y30" s="71"/>
      <c r="Z30" s="74">
        <v>740272393129.53101</v>
      </c>
      <c r="AB30" s="21">
        <f t="shared" si="0"/>
        <v>1.4173758297804416E-2</v>
      </c>
    </row>
    <row r="31" spans="1:28" ht="21.75" customHeight="1" x14ac:dyDescent="0.4">
      <c r="A31" s="58" t="s">
        <v>41</v>
      </c>
      <c r="B31" s="58"/>
      <c r="C31" s="58"/>
      <c r="D31" s="10"/>
      <c r="E31" s="73">
        <v>70969041</v>
      </c>
      <c r="F31" s="73"/>
      <c r="G31" s="71"/>
      <c r="H31" s="74">
        <v>499910524217</v>
      </c>
      <c r="I31" s="71"/>
      <c r="J31" s="74">
        <v>487478216673.80499</v>
      </c>
      <c r="K31" s="71"/>
      <c r="L31" s="74">
        <v>0</v>
      </c>
      <c r="M31" s="71"/>
      <c r="N31" s="74">
        <v>0</v>
      </c>
      <c r="O31" s="71"/>
      <c r="P31" s="74">
        <v>0</v>
      </c>
      <c r="Q31" s="71"/>
      <c r="R31" s="74">
        <v>0</v>
      </c>
      <c r="S31" s="71"/>
      <c r="T31" s="74">
        <v>70969041</v>
      </c>
      <c r="U31" s="71"/>
      <c r="V31" s="74">
        <v>6300</v>
      </c>
      <c r="W31" s="71"/>
      <c r="X31" s="74">
        <v>499910524217</v>
      </c>
      <c r="Y31" s="71"/>
      <c r="Z31" s="74">
        <v>444444683798.11499</v>
      </c>
      <c r="AB31" s="21">
        <f t="shared" si="0"/>
        <v>8.5096399424911817E-3</v>
      </c>
    </row>
    <row r="32" spans="1:28" ht="21.75" customHeight="1" x14ac:dyDescent="0.4">
      <c r="A32" s="58" t="s">
        <v>42</v>
      </c>
      <c r="B32" s="58"/>
      <c r="C32" s="58"/>
      <c r="D32" s="10"/>
      <c r="E32" s="73">
        <v>26729897</v>
      </c>
      <c r="F32" s="73"/>
      <c r="G32" s="71"/>
      <c r="H32" s="74">
        <v>316798231517</v>
      </c>
      <c r="I32" s="71"/>
      <c r="J32" s="74">
        <v>375711877155.69897</v>
      </c>
      <c r="K32" s="71"/>
      <c r="L32" s="74">
        <v>47994346</v>
      </c>
      <c r="M32" s="71"/>
      <c r="N32" s="74">
        <v>0</v>
      </c>
      <c r="O32" s="71"/>
      <c r="P32" s="74">
        <v>-20000</v>
      </c>
      <c r="Q32" s="71"/>
      <c r="R32" s="74">
        <v>289125497</v>
      </c>
      <c r="S32" s="71"/>
      <c r="T32" s="74">
        <v>74704243</v>
      </c>
      <c r="U32" s="71"/>
      <c r="V32" s="74">
        <v>4540</v>
      </c>
      <c r="W32" s="71"/>
      <c r="X32" s="74">
        <v>316561194887</v>
      </c>
      <c r="Y32" s="71"/>
      <c r="Z32" s="74">
        <v>337139277503.841</v>
      </c>
      <c r="AB32" s="21">
        <f t="shared" si="0"/>
        <v>6.4550977132004387E-3</v>
      </c>
    </row>
    <row r="33" spans="1:28" ht="21.75" customHeight="1" x14ac:dyDescent="0.4">
      <c r="A33" s="58" t="s">
        <v>43</v>
      </c>
      <c r="B33" s="58"/>
      <c r="C33" s="58"/>
      <c r="D33" s="10"/>
      <c r="E33" s="73">
        <v>6000000</v>
      </c>
      <c r="F33" s="73"/>
      <c r="G33" s="71"/>
      <c r="H33" s="74">
        <v>326135150737</v>
      </c>
      <c r="I33" s="71"/>
      <c r="J33" s="74">
        <v>351893700000</v>
      </c>
      <c r="K33" s="71"/>
      <c r="L33" s="74">
        <v>10834425</v>
      </c>
      <c r="M33" s="71"/>
      <c r="N33" s="74">
        <v>0</v>
      </c>
      <c r="O33" s="71"/>
      <c r="P33" s="74">
        <v>-1841051</v>
      </c>
      <c r="Q33" s="71"/>
      <c r="R33" s="74">
        <v>108140173588</v>
      </c>
      <c r="S33" s="71"/>
      <c r="T33" s="74">
        <v>14993374</v>
      </c>
      <c r="U33" s="71"/>
      <c r="V33" s="74">
        <v>15007</v>
      </c>
      <c r="W33" s="71"/>
      <c r="X33" s="74">
        <v>226063243187</v>
      </c>
      <c r="Y33" s="71"/>
      <c r="Z33" s="74">
        <v>223666780514.47299</v>
      </c>
      <c r="AB33" s="21">
        <f t="shared" si="0"/>
        <v>4.2824761745579466E-3</v>
      </c>
    </row>
    <row r="34" spans="1:28" ht="21.75" customHeight="1" x14ac:dyDescent="0.4">
      <c r="A34" s="58" t="s">
        <v>44</v>
      </c>
      <c r="B34" s="58"/>
      <c r="C34" s="58"/>
      <c r="D34" s="10"/>
      <c r="E34" s="73">
        <v>32500000</v>
      </c>
      <c r="F34" s="73"/>
      <c r="G34" s="71"/>
      <c r="H34" s="74">
        <v>329807209445</v>
      </c>
      <c r="I34" s="71"/>
      <c r="J34" s="74">
        <v>363449531250</v>
      </c>
      <c r="K34" s="71"/>
      <c r="L34" s="74">
        <v>0</v>
      </c>
      <c r="M34" s="71"/>
      <c r="N34" s="74">
        <v>0</v>
      </c>
      <c r="O34" s="71"/>
      <c r="P34" s="74">
        <v>0</v>
      </c>
      <c r="Q34" s="71"/>
      <c r="R34" s="74">
        <v>0</v>
      </c>
      <c r="S34" s="71"/>
      <c r="T34" s="74">
        <v>32500000</v>
      </c>
      <c r="U34" s="71"/>
      <c r="V34" s="74">
        <v>11200</v>
      </c>
      <c r="W34" s="71"/>
      <c r="X34" s="74">
        <v>329807209445</v>
      </c>
      <c r="Y34" s="71"/>
      <c r="Z34" s="74">
        <v>361834200000</v>
      </c>
      <c r="AB34" s="21">
        <f t="shared" si="0"/>
        <v>6.9279234809747139E-3</v>
      </c>
    </row>
    <row r="35" spans="1:28" ht="21.75" customHeight="1" x14ac:dyDescent="0.4">
      <c r="A35" s="58" t="s">
        <v>45</v>
      </c>
      <c r="B35" s="58"/>
      <c r="C35" s="58"/>
      <c r="D35" s="10"/>
      <c r="E35" s="73">
        <v>61500000</v>
      </c>
      <c r="F35" s="73"/>
      <c r="G35" s="71"/>
      <c r="H35" s="74">
        <v>432776924000</v>
      </c>
      <c r="I35" s="71"/>
      <c r="J35" s="74">
        <v>388812717000</v>
      </c>
      <c r="K35" s="71"/>
      <c r="L35" s="74">
        <v>9389313</v>
      </c>
      <c r="M35" s="71"/>
      <c r="N35" s="74">
        <v>0</v>
      </c>
      <c r="O35" s="71"/>
      <c r="P35" s="74">
        <v>0</v>
      </c>
      <c r="Q35" s="71"/>
      <c r="R35" s="74">
        <v>0</v>
      </c>
      <c r="S35" s="71"/>
      <c r="T35" s="74">
        <v>70889313</v>
      </c>
      <c r="U35" s="71"/>
      <c r="V35" s="74">
        <v>3885</v>
      </c>
      <c r="W35" s="71"/>
      <c r="X35" s="74">
        <v>307485931328</v>
      </c>
      <c r="Y35" s="71"/>
      <c r="Z35" s="74">
        <v>273766321368.01999</v>
      </c>
      <c r="AB35" s="21">
        <f t="shared" si="0"/>
        <v>5.2417160293459697E-3</v>
      </c>
    </row>
    <row r="36" spans="1:28" ht="21.75" customHeight="1" x14ac:dyDescent="0.4">
      <c r="A36" s="58" t="s">
        <v>46</v>
      </c>
      <c r="B36" s="58"/>
      <c r="C36" s="58"/>
      <c r="D36" s="10"/>
      <c r="E36" s="73">
        <v>8601500</v>
      </c>
      <c r="F36" s="73"/>
      <c r="G36" s="71"/>
      <c r="H36" s="74">
        <v>466134319251</v>
      </c>
      <c r="I36" s="71"/>
      <c r="J36" s="74">
        <v>447181792222.5</v>
      </c>
      <c r="K36" s="71"/>
      <c r="L36" s="74">
        <v>0</v>
      </c>
      <c r="M36" s="71"/>
      <c r="N36" s="74">
        <v>0</v>
      </c>
      <c r="O36" s="71"/>
      <c r="P36" s="74">
        <v>0</v>
      </c>
      <c r="Q36" s="71"/>
      <c r="R36" s="74">
        <v>0</v>
      </c>
      <c r="S36" s="71"/>
      <c r="T36" s="74">
        <v>8601500</v>
      </c>
      <c r="U36" s="71"/>
      <c r="V36" s="74">
        <v>47950</v>
      </c>
      <c r="W36" s="71"/>
      <c r="X36" s="74">
        <v>466134319251</v>
      </c>
      <c r="Y36" s="71"/>
      <c r="Z36" s="74">
        <v>409987895546.25</v>
      </c>
      <c r="AB36" s="21">
        <f t="shared" si="0"/>
        <v>7.8499068591920667E-3</v>
      </c>
    </row>
    <row r="37" spans="1:28" ht="21.75" customHeight="1" x14ac:dyDescent="0.4">
      <c r="A37" s="58" t="s">
        <v>47</v>
      </c>
      <c r="B37" s="58"/>
      <c r="C37" s="58"/>
      <c r="D37" s="10"/>
      <c r="E37" s="73">
        <v>518015151</v>
      </c>
      <c r="F37" s="73"/>
      <c r="G37" s="71"/>
      <c r="H37" s="74">
        <v>1331181271104</v>
      </c>
      <c r="I37" s="71"/>
      <c r="J37" s="74">
        <v>1329556904918.7</v>
      </c>
      <c r="K37" s="71"/>
      <c r="L37" s="74">
        <v>0</v>
      </c>
      <c r="M37" s="71"/>
      <c r="N37" s="74">
        <v>0</v>
      </c>
      <c r="O37" s="71"/>
      <c r="P37" s="74">
        <v>0</v>
      </c>
      <c r="Q37" s="71"/>
      <c r="R37" s="74">
        <v>0</v>
      </c>
      <c r="S37" s="71"/>
      <c r="T37" s="74">
        <v>518015151</v>
      </c>
      <c r="U37" s="71"/>
      <c r="V37" s="74">
        <v>2365</v>
      </c>
      <c r="W37" s="71"/>
      <c r="X37" s="74">
        <v>1331181271104</v>
      </c>
      <c r="Y37" s="71"/>
      <c r="Z37" s="74">
        <v>1217816452413.9199</v>
      </c>
      <c r="AB37" s="21">
        <f t="shared" si="0"/>
        <v>2.3317141376342318E-2</v>
      </c>
    </row>
    <row r="38" spans="1:28" ht="21.75" customHeight="1" x14ac:dyDescent="0.4">
      <c r="A38" s="58" t="s">
        <v>48</v>
      </c>
      <c r="B38" s="58"/>
      <c r="C38" s="58"/>
      <c r="D38" s="10"/>
      <c r="E38" s="73">
        <v>800000</v>
      </c>
      <c r="F38" s="73"/>
      <c r="G38" s="71"/>
      <c r="H38" s="74">
        <v>2650204201</v>
      </c>
      <c r="I38" s="71"/>
      <c r="J38" s="74">
        <v>3210383880</v>
      </c>
      <c r="K38" s="71"/>
      <c r="L38" s="74">
        <v>0</v>
      </c>
      <c r="M38" s="71"/>
      <c r="N38" s="74">
        <v>0</v>
      </c>
      <c r="O38" s="71"/>
      <c r="P38" s="74">
        <v>0</v>
      </c>
      <c r="Q38" s="71"/>
      <c r="R38" s="74">
        <v>0</v>
      </c>
      <c r="S38" s="71"/>
      <c r="T38" s="74">
        <v>800000</v>
      </c>
      <c r="U38" s="71"/>
      <c r="V38" s="74">
        <v>3331</v>
      </c>
      <c r="W38" s="71"/>
      <c r="X38" s="74">
        <v>2650204201</v>
      </c>
      <c r="Y38" s="71"/>
      <c r="Z38" s="74">
        <v>2648944440</v>
      </c>
      <c r="AB38" s="21">
        <f t="shared" si="0"/>
        <v>5.0718490362915981E-5</v>
      </c>
    </row>
    <row r="39" spans="1:28" ht="21.75" customHeight="1" x14ac:dyDescent="0.4">
      <c r="A39" s="58" t="s">
        <v>49</v>
      </c>
      <c r="B39" s="58"/>
      <c r="C39" s="58"/>
      <c r="D39" s="10"/>
      <c r="E39" s="73">
        <v>59345655</v>
      </c>
      <c r="F39" s="73"/>
      <c r="G39" s="71"/>
      <c r="H39" s="74">
        <v>131263604011</v>
      </c>
      <c r="I39" s="71"/>
      <c r="J39" s="74">
        <v>115566402223.037</v>
      </c>
      <c r="K39" s="71"/>
      <c r="L39" s="74">
        <v>0</v>
      </c>
      <c r="M39" s="71"/>
      <c r="N39" s="74">
        <v>0</v>
      </c>
      <c r="O39" s="71"/>
      <c r="P39" s="74">
        <v>0</v>
      </c>
      <c r="Q39" s="71"/>
      <c r="R39" s="74">
        <v>0</v>
      </c>
      <c r="S39" s="71"/>
      <c r="T39" s="74">
        <v>59345655</v>
      </c>
      <c r="U39" s="71"/>
      <c r="V39" s="74">
        <v>1871</v>
      </c>
      <c r="W39" s="71"/>
      <c r="X39" s="74">
        <v>131263604011</v>
      </c>
      <c r="Y39" s="71"/>
      <c r="Z39" s="74">
        <v>110375057967.995</v>
      </c>
      <c r="AB39" s="21">
        <f t="shared" si="0"/>
        <v>2.1133158662459705E-3</v>
      </c>
    </row>
    <row r="40" spans="1:28" ht="21.75" customHeight="1" x14ac:dyDescent="0.4">
      <c r="A40" s="58" t="s">
        <v>50</v>
      </c>
      <c r="B40" s="58"/>
      <c r="C40" s="58"/>
      <c r="D40" s="10"/>
      <c r="E40" s="73">
        <v>4695715</v>
      </c>
      <c r="F40" s="73"/>
      <c r="G40" s="71"/>
      <c r="H40" s="74">
        <v>286123476525</v>
      </c>
      <c r="I40" s="71"/>
      <c r="J40" s="74">
        <v>359838812967.367</v>
      </c>
      <c r="K40" s="71"/>
      <c r="L40" s="74">
        <v>0</v>
      </c>
      <c r="M40" s="71"/>
      <c r="N40" s="74">
        <v>0</v>
      </c>
      <c r="O40" s="71"/>
      <c r="P40" s="74">
        <v>0</v>
      </c>
      <c r="Q40" s="71"/>
      <c r="R40" s="74">
        <v>0</v>
      </c>
      <c r="S40" s="71"/>
      <c r="T40" s="74">
        <v>4695715</v>
      </c>
      <c r="U40" s="71"/>
      <c r="V40" s="74">
        <v>63800</v>
      </c>
      <c r="W40" s="71"/>
      <c r="X40" s="74">
        <v>286123476525</v>
      </c>
      <c r="Y40" s="71"/>
      <c r="Z40" s="74">
        <v>297804076628.84998</v>
      </c>
      <c r="AB40" s="21">
        <f t="shared" si="0"/>
        <v>5.7019592266485666E-3</v>
      </c>
    </row>
    <row r="41" spans="1:28" ht="21.75" customHeight="1" x14ac:dyDescent="0.4">
      <c r="A41" s="58" t="s">
        <v>51</v>
      </c>
      <c r="B41" s="58"/>
      <c r="C41" s="58"/>
      <c r="D41" s="10"/>
      <c r="E41" s="73">
        <v>600000</v>
      </c>
      <c r="F41" s="73"/>
      <c r="G41" s="71"/>
      <c r="H41" s=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    </c>
      <c r="O41" s="71"/>
      <c r="P41" s="74">
        <v>0</v>
      </c>
      <c r="Q41" s="71"/>
      <c r="R41" s="74">
        <v>0</v>
      </c>
      <c r="S41" s="71"/>
      <c r="T41" s="74">
        <v>600000</v>
      </c>
      <c r="U41" s="71"/>
      <c r="V41" s="74">
        <v>6430</v>
      </c>
      <c r="W41" s="71"/>
      <c r="X41" s="74">
        <v>3361049064</v>
      </c>
      <c r="Y41" s="71"/>
      <c r="Z41" s="74">
        <v>3835044900</v>
      </c>
      <c r="AB41" s="21">
        <f t="shared" si="0"/>
        <v>7.3428375795605628E-5</v>
      </c>
    </row>
    <row r="42" spans="1:28" ht="21.75" customHeight="1" x14ac:dyDescent="0.4">
      <c r="A42" s="58" t="s">
        <v>52</v>
      </c>
      <c r="B42" s="58"/>
      <c r="C42" s="58"/>
      <c r="D42" s="10"/>
      <c r="E42" s="73">
        <v>105003071</v>
      </c>
      <c r="F42" s="73"/>
      <c r="G42" s="71"/>
      <c r="H42" s="74">
        <v>164749818399</v>
      </c>
      <c r="I42" s="71"/>
      <c r="J42" s="74">
        <v>165126474914.98401</v>
      </c>
      <c r="K42" s="71"/>
      <c r="L42" s="74">
        <v>0</v>
      </c>
      <c r="M42" s="71"/>
      <c r="N42" s="74">
        <v>0</v>
      </c>
      <c r="O42" s="71"/>
      <c r="P42" s="74">
        <v>0</v>
      </c>
      <c r="Q42" s="71"/>
      <c r="R42" s="74">
        <v>0</v>
      </c>
      <c r="S42" s="71"/>
      <c r="T42" s="74">
        <v>105003071</v>
      </c>
      <c r="U42" s="71"/>
      <c r="V42" s="74">
        <v>1215</v>
      </c>
      <c r="W42" s="71"/>
      <c r="X42" s="74">
        <v>164749818399</v>
      </c>
      <c r="Y42" s="71"/>
      <c r="Z42" s="74">
        <v>126819637813.97301</v>
      </c>
      <c r="AB42" s="21">
        <f t="shared" si="0"/>
        <v>2.4281749670432822E-3</v>
      </c>
    </row>
    <row r="43" spans="1:28" ht="21.75" customHeight="1" x14ac:dyDescent="0.4">
      <c r="A43" s="58" t="s">
        <v>53</v>
      </c>
      <c r="B43" s="58"/>
      <c r="C43" s="58"/>
      <c r="D43" s="10"/>
      <c r="E43" s="73">
        <v>56378333</v>
      </c>
      <c r="F43" s="73"/>
      <c r="G43" s="71"/>
      <c r="H43" s="74">
        <v>297212622438</v>
      </c>
      <c r="I43" s="71"/>
      <c r="J43" s="74">
        <v>303191991179.896</v>
      </c>
      <c r="K43" s="71"/>
      <c r="L43" s="74">
        <v>0</v>
      </c>
      <c r="M43" s="71"/>
      <c r="N43" s="74">
        <v>0</v>
      </c>
      <c r="O43" s="71"/>
      <c r="P43" s="74">
        <v>0</v>
      </c>
      <c r="Q43" s="71"/>
      <c r="R43" s="74">
        <v>0</v>
      </c>
      <c r="S43" s="71"/>
      <c r="T43" s="74">
        <v>56378333</v>
      </c>
      <c r="U43" s="71"/>
      <c r="V43" s="74">
        <v>5410</v>
      </c>
      <c r="W43" s="71"/>
      <c r="X43" s="74">
        <v>297212622438</v>
      </c>
      <c r="Y43" s="71"/>
      <c r="Z43" s="74">
        <v>303191991179.896</v>
      </c>
      <c r="AB43" s="21">
        <f t="shared" si="0"/>
        <v>5.8051199000500224E-3</v>
      </c>
    </row>
    <row r="44" spans="1:28" ht="21.75" customHeight="1" x14ac:dyDescent="0.4">
      <c r="A44" s="58" t="s">
        <v>54</v>
      </c>
      <c r="B44" s="58"/>
      <c r="C44" s="58"/>
      <c r="D44" s="10"/>
      <c r="E44" s="73">
        <v>6749061</v>
      </c>
      <c r="F44" s="73"/>
      <c r="G44" s="71"/>
      <c r="H44" s="74">
        <v>79571429190</v>
      </c>
      <c r="I44" s="71"/>
      <c r="J44" s="74">
        <v>105799417452.77901</v>
      </c>
      <c r="K44" s="71"/>
      <c r="L44" s="74">
        <v>0</v>
      </c>
      <c r="M44" s="71"/>
      <c r="N44" s="74">
        <v>0</v>
      </c>
      <c r="O44" s="71"/>
      <c r="P44" s="74">
        <v>0</v>
      </c>
      <c r="Q44" s="71"/>
      <c r="R44" s="74">
        <v>0</v>
      </c>
      <c r="S44" s="71"/>
      <c r="T44" s="74">
        <v>6749061</v>
      </c>
      <c r="U44" s="71"/>
      <c r="V44" s="74">
        <v>12850</v>
      </c>
      <c r="W44" s="71"/>
      <c r="X44" s="74">
        <v>79571429190</v>
      </c>
      <c r="Y44" s="71"/>
      <c r="Z44" s="74">
        <v>86209417518.592499</v>
      </c>
      <c r="AB44" s="21">
        <f t="shared" si="0"/>
        <v>1.650624092217402E-3</v>
      </c>
    </row>
    <row r="45" spans="1:28" ht="21.75" customHeight="1" x14ac:dyDescent="0.4">
      <c r="A45" s="58" t="s">
        <v>55</v>
      </c>
      <c r="B45" s="58"/>
      <c r="C45" s="58"/>
      <c r="D45" s="10"/>
      <c r="E45" s="73">
        <v>11190615</v>
      </c>
      <c r="F45" s="73"/>
      <c r="G45" s="71"/>
      <c r="H45" s="74">
        <v>24171728400</v>
      </c>
      <c r="I45" s="71"/>
      <c r="J45" s="74">
        <v>17498100512.499699</v>
      </c>
      <c r="K45" s="71"/>
      <c r="L45" s="74">
        <v>0</v>
      </c>
      <c r="M45" s="71"/>
      <c r="N45" s="74">
        <v>0</v>
      </c>
      <c r="O45" s="71"/>
      <c r="P45" s="74">
        <v>0</v>
      </c>
      <c r="Q45" s="71"/>
      <c r="R45" s="74">
        <v>0</v>
      </c>
      <c r="S45" s="71"/>
      <c r="T45" s="74">
        <v>11190615</v>
      </c>
      <c r="U45" s="71"/>
      <c r="V45" s="74">
        <v>821</v>
      </c>
      <c r="W45" s="71"/>
      <c r="X45" s="74">
        <v>24171728400</v>
      </c>
      <c r="Y45" s="71"/>
      <c r="Z45" s="74">
        <v>9132829320.2557507</v>
      </c>
      <c r="AB45" s="21">
        <f t="shared" si="0"/>
        <v>1.748633564641876E-4</v>
      </c>
    </row>
    <row r="46" spans="1:28" ht="21.75" customHeight="1" x14ac:dyDescent="0.4">
      <c r="A46" s="58" t="s">
        <v>56</v>
      </c>
      <c r="B46" s="58"/>
      <c r="C46" s="58"/>
      <c r="D46" s="10"/>
      <c r="E46" s="73">
        <v>106489184</v>
      </c>
      <c r="F46" s="73"/>
      <c r="G46" s="71"/>
      <c r="H46" s="74">
        <v>319683773111</v>
      </c>
      <c r="I46" s="71"/>
      <c r="J46" s="74">
        <v>457296076894.46399</v>
      </c>
      <c r="K46" s="71"/>
      <c r="L46" s="74">
        <v>0</v>
      </c>
      <c r="M46" s="71"/>
      <c r="N46" s="74">
        <v>0</v>
      </c>
      <c r="O46" s="71"/>
      <c r="P46" s="74">
        <v>0</v>
      </c>
      <c r="Q46" s="71"/>
      <c r="R46" s="74">
        <v>0</v>
      </c>
      <c r="S46" s="71"/>
      <c r="T46" s="74">
        <v>106489184</v>
      </c>
      <c r="U46" s="71"/>
      <c r="V46" s="74">
        <v>4900</v>
      </c>
      <c r="W46" s="71"/>
      <c r="X46" s="74">
        <v>319683773111</v>
      </c>
      <c r="Y46" s="71"/>
      <c r="Z46" s="74">
        <v>518692309440.47998</v>
      </c>
      <c r="AB46" s="21">
        <f t="shared" si="0"/>
        <v>9.931235438700111E-3</v>
      </c>
    </row>
    <row r="47" spans="1:28" ht="21.75" customHeight="1" x14ac:dyDescent="0.4">
      <c r="A47" s="58" t="s">
        <v>57</v>
      </c>
      <c r="B47" s="58"/>
      <c r="C47" s="58"/>
      <c r="D47" s="10"/>
      <c r="E47" s="73">
        <v>7000000</v>
      </c>
      <c r="F47" s="73"/>
      <c r="G47" s="71"/>
      <c r="H47" s="74">
        <v>151459338189</v>
      </c>
      <c r="I47" s="71"/>
      <c r="J47" s="74">
        <v>281813175000</v>
      </c>
      <c r="K47" s="71"/>
      <c r="L47" s="74">
        <v>0</v>
      </c>
      <c r="M47" s="71"/>
      <c r="N47" s="74">
        <v>0</v>
      </c>
      <c r="O47" s="71"/>
      <c r="P47" s="74">
        <v>-814500</v>
      </c>
      <c r="Q47" s="71"/>
      <c r="R47" s="74">
        <v>29714291709</v>
      </c>
      <c r="S47" s="71"/>
      <c r="T47" s="74">
        <v>6185500</v>
      </c>
      <c r="U47" s="71"/>
      <c r="V47" s="74">
        <v>37300</v>
      </c>
      <c r="W47" s="71"/>
      <c r="X47" s="74">
        <v>133835962338</v>
      </c>
      <c r="Y47" s="71"/>
      <c r="Z47" s="74">
        <v>229346371057.5</v>
      </c>
      <c r="AB47" s="21">
        <f t="shared" si="0"/>
        <v>4.3912214747129866E-3</v>
      </c>
    </row>
    <row r="48" spans="1:28" ht="21.75" customHeight="1" x14ac:dyDescent="0.4">
      <c r="A48" s="58" t="s">
        <v>58</v>
      </c>
      <c r="B48" s="58"/>
      <c r="C48" s="58"/>
      <c r="D48" s="10"/>
      <c r="E48" s="73">
        <v>23925582</v>
      </c>
      <c r="F48" s="73"/>
      <c r="G48" s="71"/>
      <c r="H48" s="74">
        <v>340367375626</v>
      </c>
      <c r="I48" s="71"/>
      <c r="J48" s="74">
        <v>378628938610.63202</v>
      </c>
      <c r="K48" s="71"/>
      <c r="L48" s="74">
        <v>0</v>
      </c>
      <c r="M48" s="71"/>
      <c r="N48" s="74">
        <v>0</v>
      </c>
      <c r="O48" s="71"/>
      <c r="P48" s="74">
        <v>-23925582</v>
      </c>
      <c r="Q48" s="71"/>
      <c r="R48" s="74">
        <v>348377616481</v>
      </c>
      <c r="S48" s="71"/>
      <c r="T48" s="74">
        <v>0</v>
      </c>
      <c r="U48" s="71"/>
      <c r="V48" s="74">
        <v>0</v>
      </c>
      <c r="W48" s="71"/>
      <c r="X48" s="74">
        <v>0</v>
      </c>
      <c r="Y48" s="71"/>
      <c r="Z48" s="74">
        <v>0</v>
      </c>
      <c r="AB48" s="21">
        <f t="shared" si="0"/>
        <v>0</v>
      </c>
    </row>
    <row r="49" spans="1:28" ht="21.75" customHeight="1" x14ac:dyDescent="0.4">
      <c r="A49" s="58" t="s">
        <v>59</v>
      </c>
      <c r="B49" s="58"/>
      <c r="C49" s="58"/>
      <c r="D49" s="10"/>
      <c r="E49" s="73">
        <v>27643163</v>
      </c>
      <c r="F49" s="73"/>
      <c r="G49" s="71"/>
      <c r="H49" s="74">
        <v>146723103618</v>
      </c>
      <c r="I49" s="71"/>
      <c r="J49" s="74">
        <v>162124248462.88501</v>
      </c>
      <c r="K49" s="71"/>
      <c r="L49" s="74">
        <v>24455247</v>
      </c>
      <c r="M49" s="71"/>
      <c r="N49" s="74">
        <v>0</v>
      </c>
      <c r="O49" s="71"/>
      <c r="P49" s="74">
        <v>0</v>
      </c>
      <c r="Q49" s="71"/>
      <c r="R49" s="74">
        <v>0</v>
      </c>
      <c r="S49" s="71"/>
      <c r="T49" s="74">
        <v>52098410</v>
      </c>
      <c r="U49" s="71"/>
      <c r="V49" s="74">
        <v>2754</v>
      </c>
      <c r="W49" s="71"/>
      <c r="X49" s="74">
        <v>146723103618</v>
      </c>
      <c r="Y49" s="71"/>
      <c r="Z49" s="74">
        <v>142625320964.21701</v>
      </c>
      <c r="AB49" s="21">
        <f t="shared" si="0"/>
        <v>2.7308013175359161E-3</v>
      </c>
    </row>
    <row r="50" spans="1:28" ht="21.75" customHeight="1" x14ac:dyDescent="0.4">
      <c r="A50" s="58" t="s">
        <v>60</v>
      </c>
      <c r="B50" s="58"/>
      <c r="C50" s="58"/>
      <c r="D50" s="10"/>
      <c r="E50" s="73">
        <v>24000000</v>
      </c>
      <c r="F50" s="73"/>
      <c r="G50" s="71"/>
      <c r="H50" s="74">
        <v>75880064880</v>
      </c>
      <c r="I50" s="71"/>
      <c r="J50" s="74">
        <v>61384575600</v>
      </c>
      <c r="K50" s="71"/>
      <c r="L50" s="74">
        <v>0</v>
      </c>
      <c r="M50" s="71"/>
      <c r="N50" s="74">
        <v>0</v>
      </c>
      <c r="O50" s="71"/>
      <c r="P50" s="74">
        <v>0</v>
      </c>
      <c r="Q50" s="71"/>
      <c r="R50" s="74">
        <v>0</v>
      </c>
      <c r="S50" s="71"/>
      <c r="T50" s="74">
        <v>24000000</v>
      </c>
      <c r="U50" s="71"/>
      <c r="V50" s="74">
        <v>1952</v>
      </c>
      <c r="W50" s="71"/>
      <c r="X50" s="74">
        <v>75880064880</v>
      </c>
      <c r="Y50" s="71"/>
      <c r="Z50" s="74">
        <v>46569254400</v>
      </c>
      <c r="AB50" s="21">
        <f t="shared" si="0"/>
        <v>8.916465913096247E-4</v>
      </c>
    </row>
    <row r="51" spans="1:28" ht="21.75" customHeight="1" x14ac:dyDescent="0.4">
      <c r="A51" s="58" t="s">
        <v>61</v>
      </c>
      <c r="B51" s="58"/>
      <c r="C51" s="58"/>
      <c r="D51" s="10"/>
      <c r="E51" s="73">
        <v>1766601102</v>
      </c>
      <c r="F51" s="73"/>
      <c r="G51" s="71"/>
      <c r="H51" s="74">
        <v>2012495828214</v>
      </c>
      <c r="I51" s="71"/>
      <c r="J51" s="74">
        <v>2279404593425.1401</v>
      </c>
      <c r="K51" s="71"/>
      <c r="L51" s="74">
        <v>0</v>
      </c>
      <c r="M51" s="71"/>
      <c r="N51" s="74">
        <v>0</v>
      </c>
      <c r="O51" s="71"/>
      <c r="P51" s="74">
        <v>-314300090</v>
      </c>
      <c r="Q51" s="71"/>
      <c r="R51" s="74">
        <v>407680105175</v>
      </c>
      <c r="S51" s="71"/>
      <c r="T51" s="74">
        <v>1452301012</v>
      </c>
      <c r="U51" s="71"/>
      <c r="V51" s="74">
        <v>1320</v>
      </c>
      <c r="W51" s="71"/>
      <c r="X51" s="74">
        <v>1654448038455</v>
      </c>
      <c r="Y51" s="71"/>
      <c r="Z51" s="74">
        <v>1905630963691.75</v>
      </c>
      <c r="AB51" s="21">
        <f t="shared" si="0"/>
        <v>3.6486505419975633E-2</v>
      </c>
    </row>
    <row r="52" spans="1:28" ht="21.75" customHeight="1" x14ac:dyDescent="0.4">
      <c r="A52" s="58" t="s">
        <v>62</v>
      </c>
      <c r="B52" s="58"/>
      <c r="C52" s="58"/>
      <c r="D52" s="10"/>
      <c r="E52" s="73">
        <v>5528722</v>
      </c>
      <c r="F52" s="73"/>
      <c r="G52" s="71"/>
      <c r="H52" s="74">
        <v>167510183809</v>
      </c>
      <c r="I52" s="71"/>
      <c r="J52" s="74">
        <v>162126870070.95001</v>
      </c>
      <c r="K52" s="71"/>
      <c r="L52" s="74">
        <v>6211704</v>
      </c>
      <c r="M52" s="71"/>
      <c r="N52" s="74">
        <v>184879693173</v>
      </c>
      <c r="O52" s="71"/>
      <c r="P52" s="74">
        <v>0</v>
      </c>
      <c r="Q52" s="71"/>
      <c r="R52" s="74">
        <v>0</v>
      </c>
      <c r="S52" s="71"/>
      <c r="T52" s="74">
        <v>11740426</v>
      </c>
      <c r="U52" s="71"/>
      <c r="V52" s="74">
        <v>30740</v>
      </c>
      <c r="W52" s="71"/>
      <c r="X52" s="74">
        <v>352389876982</v>
      </c>
      <c r="Y52" s="71"/>
      <c r="Z52" s="74">
        <v>358753336103.32202</v>
      </c>
      <c r="AB52" s="21">
        <f t="shared" si="0"/>
        <v>6.8689351671793828E-3</v>
      </c>
    </row>
    <row r="53" spans="1:28" ht="21.75" customHeight="1" x14ac:dyDescent="0.4">
      <c r="A53" s="58" t="s">
        <v>63</v>
      </c>
      <c r="B53" s="58"/>
      <c r="C53" s="58"/>
      <c r="D53" s="10"/>
      <c r="E53" s="73">
        <v>305600000</v>
      </c>
      <c r="F53" s="73"/>
      <c r="G53" s="71"/>
      <c r="H53" s="74">
        <v>600060095270</v>
      </c>
      <c r="I53" s="71"/>
      <c r="J53" s="74">
        <v>606044451600</v>
      </c>
      <c r="K53" s="71"/>
      <c r="L53" s="74">
        <v>0</v>
      </c>
      <c r="M53" s="71"/>
      <c r="N53" s="74">
        <v>0</v>
      </c>
      <c r="O53" s="71"/>
      <c r="P53" s="74">
        <v>-25022562</v>
      </c>
      <c r="Q53" s="71"/>
      <c r="R53" s="74">
        <v>51485536490</v>
      </c>
      <c r="S53" s="71"/>
      <c r="T53" s="74">
        <v>280577438</v>
      </c>
      <c r="U53" s="71"/>
      <c r="V53" s="74">
        <v>2057</v>
      </c>
      <c r="W53" s="71"/>
      <c r="X53" s="74">
        <v>550927107908</v>
      </c>
      <c r="Y53" s="71"/>
      <c r="Z53" s="74">
        <v>573713760615.70203</v>
      </c>
      <c r="AB53" s="21">
        <f t="shared" si="0"/>
        <v>1.0984713533236571E-2</v>
      </c>
    </row>
    <row r="54" spans="1:28" ht="21.75" customHeight="1" x14ac:dyDescent="0.4">
      <c r="A54" s="58" t="s">
        <v>64</v>
      </c>
      <c r="B54" s="58"/>
      <c r="C54" s="58"/>
      <c r="D54" s="10"/>
      <c r="E54" s="73">
        <v>17900000</v>
      </c>
      <c r="F54" s="73"/>
      <c r="G54" s="71"/>
      <c r="H54" s="74">
        <v>264990699651</v>
      </c>
      <c r="I54" s="71"/>
      <c r="J54" s="74">
        <v>270994928850</v>
      </c>
      <c r="K54" s="71"/>
      <c r="L54" s="74">
        <v>12800000</v>
      </c>
      <c r="M54" s="71"/>
      <c r="N54" s="74">
        <v>199276460224</v>
      </c>
      <c r="O54" s="71"/>
      <c r="P54" s="74">
        <v>0</v>
      </c>
      <c r="Q54" s="71"/>
      <c r="R54" s="74">
        <v>0</v>
      </c>
      <c r="S54" s="71"/>
      <c r="T54" s="74">
        <v>30700000</v>
      </c>
      <c r="U54" s="71"/>
      <c r="V54" s="74">
        <v>16540</v>
      </c>
      <c r="W54" s="71"/>
      <c r="X54" s="74">
        <v>464267159875</v>
      </c>
      <c r="Y54" s="71"/>
      <c r="Z54" s="74">
        <v>504756720900</v>
      </c>
      <c r="AB54" s="21">
        <f t="shared" si="0"/>
        <v>9.6644151904460938E-3</v>
      </c>
    </row>
    <row r="55" spans="1:28" ht="21.75" customHeight="1" x14ac:dyDescent="0.4">
      <c r="A55" s="58" t="s">
        <v>65</v>
      </c>
      <c r="B55" s="58"/>
      <c r="C55" s="58"/>
      <c r="D55" s="10"/>
      <c r="E55" s="73">
        <v>211832986</v>
      </c>
      <c r="F55" s="73"/>
      <c r="G55" s="71"/>
      <c r="H55" s="74">
        <v>2685016873303</v>
      </c>
      <c r="I55" s="71"/>
      <c r="J55" s="74">
        <v>2661637407828.9102</v>
      </c>
      <c r="K55" s="71"/>
      <c r="L55" s="74">
        <v>198456</v>
      </c>
      <c r="M55" s="71"/>
      <c r="N55" s="74">
        <v>2530144424</v>
      </c>
      <c r="O55" s="71"/>
      <c r="P55" s="74">
        <v>-31442</v>
      </c>
      <c r="Q55" s="71"/>
      <c r="R55" s="74">
        <v>403813571</v>
      </c>
      <c r="S55" s="71"/>
      <c r="T55" s="74">
        <v>212000000</v>
      </c>
      <c r="U55" s="71"/>
      <c r="V55" s="74">
        <v>12800</v>
      </c>
      <c r="W55" s="71"/>
      <c r="X55" s="74">
        <v>2687148483186</v>
      </c>
      <c r="Y55" s="71"/>
      <c r="Z55" s="74">
        <v>2697454080000</v>
      </c>
      <c r="AB55" s="21">
        <f t="shared" si="0"/>
        <v>5.1647288895530177E-2</v>
      </c>
    </row>
    <row r="56" spans="1:28" ht="21.75" customHeight="1" x14ac:dyDescent="0.4">
      <c r="A56" s="58" t="s">
        <v>66</v>
      </c>
      <c r="B56" s="58"/>
      <c r="C56" s="58"/>
      <c r="D56" s="10"/>
      <c r="E56" s="73">
        <v>150000000</v>
      </c>
      <c r="F56" s="73"/>
      <c r="G56" s="71"/>
      <c r="H56" s="74">
        <v>1033398544000</v>
      </c>
      <c r="I56" s="71"/>
      <c r="J56" s="74">
        <v>949814775000</v>
      </c>
      <c r="K56" s="71"/>
      <c r="L56" s="74">
        <v>0</v>
      </c>
      <c r="M56" s="71"/>
      <c r="N56" s="74">
        <v>0</v>
      </c>
      <c r="O56" s="71"/>
      <c r="P56" s="74">
        <v>0</v>
      </c>
      <c r="Q56" s="71"/>
      <c r="R56" s="74">
        <v>0</v>
      </c>
      <c r="S56" s="71"/>
      <c r="T56" s="74">
        <v>150000000</v>
      </c>
      <c r="U56" s="71"/>
      <c r="V56" s="74">
        <v>6590</v>
      </c>
      <c r="W56" s="71"/>
      <c r="X56" s="74">
        <v>1033398544000</v>
      </c>
      <c r="Y56" s="71"/>
      <c r="Z56" s="74">
        <v>982618425000</v>
      </c>
      <c r="AB56" s="21">
        <f t="shared" si="0"/>
        <v>1.8813880112482157E-2</v>
      </c>
    </row>
    <row r="57" spans="1:28" ht="21.75" customHeight="1" x14ac:dyDescent="0.4">
      <c r="A57" s="58" t="s">
        <v>67</v>
      </c>
      <c r="B57" s="58"/>
      <c r="C57" s="58"/>
      <c r="D57" s="10"/>
      <c r="E57" s="73">
        <v>45097185</v>
      </c>
      <c r="F57" s="73"/>
      <c r="G57" s="71"/>
      <c r="H57" s="74">
        <v>256512655290</v>
      </c>
      <c r="I57" s="71"/>
      <c r="J57" s="74">
        <v>242075826445.95001</v>
      </c>
      <c r="K57" s="71"/>
      <c r="L57" s="74">
        <v>57499099</v>
      </c>
      <c r="M57" s="71"/>
      <c r="N57" s="74">
        <v>234097257760</v>
      </c>
      <c r="O57" s="71"/>
      <c r="P57" s="74">
        <v>0</v>
      </c>
      <c r="Q57" s="71"/>
      <c r="R57" s="74">
        <v>0</v>
      </c>
      <c r="S57" s="71"/>
      <c r="T57" s="74">
        <v>102596284</v>
      </c>
      <c r="U57" s="71"/>
      <c r="V57" s="74">
        <v>3910</v>
      </c>
      <c r="W57" s="71"/>
      <c r="X57" s="74">
        <v>490609913050</v>
      </c>
      <c r="Y57" s="71"/>
      <c r="Z57" s="74">
        <v>398764619190.88202</v>
      </c>
      <c r="AB57" s="21">
        <f t="shared" si="0"/>
        <v>7.6350183832110171E-3</v>
      </c>
    </row>
    <row r="58" spans="1:28" ht="21.75" customHeight="1" x14ac:dyDescent="0.4">
      <c r="A58" s="58" t="s">
        <v>68</v>
      </c>
      <c r="B58" s="58"/>
      <c r="C58" s="58"/>
      <c r="D58" s="10"/>
      <c r="E58" s="73">
        <v>63179386</v>
      </c>
      <c r="F58" s="73"/>
      <c r="G58" s="71"/>
      <c r="H58" s="74">
        <v>205235447101</v>
      </c>
      <c r="I58" s="71"/>
      <c r="J58" s="74">
        <v>237334308040.82101</v>
      </c>
      <c r="K58" s="71"/>
      <c r="L58" s="74">
        <v>0</v>
      </c>
      <c r="M58" s="71"/>
      <c r="N58" s="74">
        <v>0</v>
      </c>
      <c r="O58" s="71"/>
      <c r="P58" s="74">
        <v>0</v>
      </c>
      <c r="Q58" s="71"/>
      <c r="R58" s="74">
        <v>0</v>
      </c>
      <c r="S58" s="71"/>
      <c r="T58" s="74">
        <v>63179386</v>
      </c>
      <c r="U58" s="71"/>
      <c r="V58" s="74">
        <v>3274</v>
      </c>
      <c r="W58" s="71"/>
      <c r="X58" s="74">
        <v>205235447101</v>
      </c>
      <c r="Y58" s="71"/>
      <c r="Z58" s="74">
        <v>205618556370.90399</v>
      </c>
      <c r="AB58" s="21">
        <f t="shared" si="0"/>
        <v>3.9369126102676549E-3</v>
      </c>
    </row>
    <row r="59" spans="1:28" ht="21.75" customHeight="1" x14ac:dyDescent="0.4">
      <c r="A59" s="58" t="s">
        <v>69</v>
      </c>
      <c r="B59" s="58"/>
      <c r="C59" s="58"/>
      <c r="D59" s="10"/>
      <c r="E59" s="73">
        <v>56593063</v>
      </c>
      <c r="F59" s="73"/>
      <c r="G59" s="71"/>
      <c r="H59" s="74">
        <v>1090375651153</v>
      </c>
      <c r="I59" s="71"/>
      <c r="J59" s="74">
        <v>1306834645211.73</v>
      </c>
      <c r="K59" s="71"/>
      <c r="L59" s="74">
        <v>0</v>
      </c>
      <c r="M59" s="71"/>
      <c r="N59" s="74">
        <v>0</v>
      </c>
      <c r="O59" s="71"/>
      <c r="P59" s="74">
        <v>0</v>
      </c>
      <c r="Q59" s="71"/>
      <c r="R59" s="74">
        <v>0</v>
      </c>
      <c r="S59" s="71"/>
      <c r="T59" s="74">
        <v>56593063</v>
      </c>
      <c r="U59" s="71"/>
      <c r="V59" s="74">
        <v>23500</v>
      </c>
      <c r="W59" s="71"/>
      <c r="X59" s="74">
        <v>1090375651153</v>
      </c>
      <c r="Y59" s="71"/>
      <c r="Z59" s="74">
        <v>1322023855466.02</v>
      </c>
      <c r="AB59" s="21">
        <f t="shared" si="0"/>
        <v>2.5312367130281663E-2</v>
      </c>
    </row>
    <row r="60" spans="1:28" ht="21.75" customHeight="1" x14ac:dyDescent="0.4">
      <c r="A60" s="58" t="s">
        <v>70</v>
      </c>
      <c r="B60" s="58"/>
      <c r="C60" s="58"/>
      <c r="D60" s="10"/>
      <c r="E60" s="73">
        <v>146800000</v>
      </c>
      <c r="F60" s="73"/>
      <c r="G60" s="71"/>
      <c r="H60" s="74">
        <v>1277312424653</v>
      </c>
      <c r="I60" s="71"/>
      <c r="J60" s="74">
        <v>1647510636600</v>
      </c>
      <c r="K60" s="71"/>
      <c r="L60" s="74">
        <v>0</v>
      </c>
      <c r="M60" s="71"/>
      <c r="N60" s="74">
        <v>0</v>
      </c>
      <c r="O60" s="71"/>
      <c r="P60" s="74">
        <v>0</v>
      </c>
      <c r="Q60" s="71"/>
      <c r="R60" s="74">
        <v>0</v>
      </c>
      <c r="S60" s="71"/>
      <c r="T60" s="74">
        <v>146800000</v>
      </c>
      <c r="U60" s="71"/>
      <c r="V60" s="74">
        <v>9310</v>
      </c>
      <c r="W60" s="71"/>
      <c r="X60" s="74">
        <v>1277312424653</v>
      </c>
      <c r="Y60" s="71"/>
      <c r="Z60" s="74">
        <v>1358576087400</v>
      </c>
      <c r="AB60" s="21">
        <f t="shared" si="0"/>
        <v>2.6012221002296675E-2</v>
      </c>
    </row>
    <row r="61" spans="1:28" ht="21.75" customHeight="1" x14ac:dyDescent="0.4">
      <c r="A61" s="58" t="s">
        <v>71</v>
      </c>
      <c r="B61" s="58"/>
      <c r="C61" s="58"/>
      <c r="D61" s="10"/>
      <c r="E61" s="73">
        <v>5093973</v>
      </c>
      <c r="F61" s="73"/>
      <c r="G61" s="71"/>
      <c r="H61" s="74">
        <v>136624496497</v>
      </c>
      <c r="I61" s="71"/>
      <c r="J61" s="74">
        <v>261639511679.785</v>
      </c>
      <c r="K61" s="71"/>
      <c r="L61" s="74">
        <v>0</v>
      </c>
      <c r="M61" s="71"/>
      <c r="N61" s="74">
        <v>0</v>
      </c>
      <c r="O61" s="71"/>
      <c r="P61" s="74">
        <v>-3000000</v>
      </c>
      <c r="Q61" s="71"/>
      <c r="R61" s="74">
        <v>138999438000</v>
      </c>
      <c r="S61" s="71"/>
      <c r="T61" s="74">
        <v>2093973</v>
      </c>
      <c r="U61" s="71"/>
      <c r="V61" s="74">
        <v>48010</v>
      </c>
      <c r="W61" s="71"/>
      <c r="X61" s="74">
        <v>56162057946</v>
      </c>
      <c r="Y61" s="71"/>
      <c r="Z61" s="74">
        <v>99933480449.806503</v>
      </c>
      <c r="AB61" s="21">
        <f t="shared" si="0"/>
        <v>1.9133943274122292E-3</v>
      </c>
    </row>
    <row r="62" spans="1:28" ht="21.75" customHeight="1" x14ac:dyDescent="0.4">
      <c r="A62" s="58" t="s">
        <v>72</v>
      </c>
      <c r="B62" s="58"/>
      <c r="C62" s="58"/>
      <c r="D62" s="10"/>
      <c r="E62" s="73">
        <v>66304041</v>
      </c>
      <c r="F62" s="73"/>
      <c r="G62" s="71"/>
      <c r="H62" s="74">
        <v>364678876034</v>
      </c>
      <c r="I62" s="71"/>
      <c r="J62" s="74">
        <v>517389825854.992</v>
      </c>
      <c r="K62" s="71"/>
      <c r="L62" s="74">
        <v>0</v>
      </c>
      <c r="M62" s="71"/>
      <c r="N62" s="74">
        <v>0</v>
      </c>
      <c r="O62" s="71"/>
      <c r="P62" s="74">
        <v>-21183534</v>
      </c>
      <c r="Q62" s="71"/>
      <c r="R62" s="74">
        <v>165068938721</v>
      </c>
      <c r="S62" s="71"/>
      <c r="T62" s="74">
        <v>45120507</v>
      </c>
      <c r="U62" s="71"/>
      <c r="V62" s="74">
        <v>8440</v>
      </c>
      <c r="W62" s="71"/>
      <c r="X62" s="74">
        <v>248167314248</v>
      </c>
      <c r="Y62" s="71"/>
      <c r="Z62" s="74">
        <v>378551217459.474</v>
      </c>
      <c r="AB62" s="21">
        <f t="shared" si="0"/>
        <v>7.2479988574575185E-3</v>
      </c>
    </row>
    <row r="63" spans="1:28" ht="21.75" customHeight="1" x14ac:dyDescent="0.4">
      <c r="A63" s="58" t="s">
        <v>73</v>
      </c>
      <c r="B63" s="58"/>
      <c r="C63" s="58"/>
      <c r="D63" s="10"/>
      <c r="E63" s="73">
        <v>10468135</v>
      </c>
      <c r="F63" s="73"/>
      <c r="G63" s="71"/>
      <c r="H63" s="74">
        <v>504885994041</v>
      </c>
      <c r="I63" s="71"/>
      <c r="J63" s="74">
        <v>562436170704.33801</v>
      </c>
      <c r="K63" s="71"/>
      <c r="L63" s="74">
        <v>39374123</v>
      </c>
      <c r="M63" s="71"/>
      <c r="N63" s="74">
        <v>199618517680</v>
      </c>
      <c r="O63" s="71"/>
      <c r="P63" s="74">
        <v>0</v>
      </c>
      <c r="Q63" s="71"/>
      <c r="R63" s="74">
        <v>0</v>
      </c>
      <c r="S63" s="71"/>
      <c r="T63" s="74">
        <v>49842258</v>
      </c>
      <c r="U63" s="71"/>
      <c r="V63" s="74">
        <v>15899</v>
      </c>
      <c r="W63" s="71"/>
      <c r="X63" s="74">
        <v>704504511721</v>
      </c>
      <c r="Y63" s="71"/>
      <c r="Z63" s="74">
        <v>787727029685.34497</v>
      </c>
      <c r="AB63" s="21">
        <f t="shared" si="0"/>
        <v>1.5082357017538881E-2</v>
      </c>
    </row>
    <row r="64" spans="1:28" ht="21.75" customHeight="1" x14ac:dyDescent="0.4">
      <c r="A64" s="58" t="s">
        <v>74</v>
      </c>
      <c r="B64" s="58"/>
      <c r="C64" s="58"/>
      <c r="D64" s="10"/>
      <c r="E64" s="73">
        <v>43921767</v>
      </c>
      <c r="F64" s="73"/>
      <c r="G64" s="71"/>
      <c r="H64" s="74">
        <v>301592476080</v>
      </c>
      <c r="I64" s="71"/>
      <c r="J64" s="74">
        <v>376352928032.33698</v>
      </c>
      <c r="K64" s="71"/>
      <c r="L64" s="74">
        <v>0</v>
      </c>
      <c r="M64" s="71"/>
      <c r="N64" s="74">
        <v>0</v>
      </c>
      <c r="O64" s="71"/>
      <c r="P64" s="74">
        <v>0</v>
      </c>
      <c r="Q64" s="71"/>
      <c r="R64" s="74">
        <v>0</v>
      </c>
      <c r="S64" s="71"/>
      <c r="T64" s="74">
        <v>43921767</v>
      </c>
      <c r="U64" s="71"/>
      <c r="V64" s="74">
        <v>8480</v>
      </c>
      <c r="W64" s="71"/>
      <c r="X64" s="74">
        <v>301592476080</v>
      </c>
      <c r="Y64" s="71"/>
      <c r="Z64" s="74">
        <v>370240467484.24799</v>
      </c>
      <c r="AB64" s="21">
        <f t="shared" si="0"/>
        <v>7.0888755907848868E-3</v>
      </c>
    </row>
    <row r="65" spans="1:28" ht="21.75" customHeight="1" x14ac:dyDescent="0.4">
      <c r="A65" s="58" t="s">
        <v>75</v>
      </c>
      <c r="B65" s="58"/>
      <c r="C65" s="58"/>
      <c r="D65" s="10"/>
      <c r="E65" s="73">
        <v>2170908</v>
      </c>
      <c r="F65" s="73"/>
      <c r="G65" s="71"/>
      <c r="H65" s="74">
        <v>17259849134</v>
      </c>
      <c r="I65" s="71"/>
      <c r="J65" s="74">
        <v>23522102961.66</v>
      </c>
      <c r="K65" s="71"/>
      <c r="L65" s="74">
        <v>0</v>
      </c>
      <c r="M65" s="71"/>
      <c r="N65" s="74">
        <v>0</v>
      </c>
      <c r="O65" s="71"/>
      <c r="P65" s="74">
        <v>-2170908</v>
      </c>
      <c r="Q65" s="71"/>
      <c r="R65" s="74">
        <v>23746847013</v>
      </c>
      <c r="S65" s="71"/>
      <c r="T65" s="74">
        <v>0</v>
      </c>
      <c r="U65" s="71"/>
      <c r="V65" s="74">
        <v>0</v>
      </c>
      <c r="W65" s="71"/>
      <c r="X65" s="74">
        <v>0</v>
      </c>
      <c r="Y65" s="71"/>
      <c r="Z65" s="74">
        <v>0</v>
      </c>
      <c r="AB65" s="21">
        <f t="shared" si="0"/>
        <v>0</v>
      </c>
    </row>
    <row r="66" spans="1:28" ht="21.75" customHeight="1" x14ac:dyDescent="0.4">
      <c r="A66" s="58" t="s">
        <v>76</v>
      </c>
      <c r="B66" s="58"/>
      <c r="C66" s="58"/>
      <c r="D66" s="10"/>
      <c r="E66" s="73">
        <v>4599386</v>
      </c>
      <c r="F66" s="73"/>
      <c r="G66" s="71"/>
      <c r="H66" s="74">
        <v>143013404416</v>
      </c>
      <c r="I66" s="71"/>
      <c r="J66" s="74">
        <v>269200517186.30399</v>
      </c>
      <c r="K66" s="71"/>
      <c r="L66" s="74">
        <v>0</v>
      </c>
      <c r="M66" s="71"/>
      <c r="N66" s="74">
        <v>0</v>
      </c>
      <c r="O66" s="71"/>
      <c r="P66" s="74">
        <v>-4599386</v>
      </c>
      <c r="Q66" s="71"/>
      <c r="R66" s="74">
        <v>293786227720</v>
      </c>
      <c r="S66" s="71"/>
      <c r="T66" s="74">
        <v>0</v>
      </c>
      <c r="U66" s="71"/>
      <c r="V66" s="74">
        <v>0</v>
      </c>
      <c r="W66" s="71"/>
      <c r="X66" s="74">
        <v>0</v>
      </c>
      <c r="Y66" s="71"/>
      <c r="Z66" s="74">
        <v>0</v>
      </c>
      <c r="AB66" s="21">
        <f t="shared" si="0"/>
        <v>0</v>
      </c>
    </row>
    <row r="67" spans="1:28" ht="21.75" customHeight="1" x14ac:dyDescent="0.4">
      <c r="A67" s="58" t="s">
        <v>77</v>
      </c>
      <c r="B67" s="58"/>
      <c r="C67" s="58"/>
      <c r="D67" s="10"/>
      <c r="E67" s="73">
        <v>16000000</v>
      </c>
      <c r="F67" s="73"/>
      <c r="G67" s="71"/>
      <c r="H67" s="74">
        <v>99929776320</v>
      </c>
      <c r="I67" s="71"/>
      <c r="J67" s="74">
        <v>94951656000</v>
      </c>
      <c r="K67" s="71"/>
      <c r="L67" s="74">
        <v>0</v>
      </c>
      <c r="M67" s="71"/>
      <c r="N67" s="74">
        <v>0</v>
      </c>
      <c r="O67" s="71"/>
      <c r="P67" s="74">
        <v>0</v>
      </c>
      <c r="Q67" s="71"/>
      <c r="R67" s="74">
        <v>0</v>
      </c>
      <c r="S67" s="71"/>
      <c r="T67" s="74">
        <v>16000000</v>
      </c>
      <c r="U67" s="71"/>
      <c r="V67" s="74">
        <v>5660</v>
      </c>
      <c r="W67" s="71"/>
      <c r="X67" s="74">
        <v>99929776320</v>
      </c>
      <c r="Y67" s="71"/>
      <c r="Z67" s="74">
        <v>90021168000</v>
      </c>
      <c r="AB67" s="21">
        <f t="shared" si="0"/>
        <v>1.7236064572446982E-3</v>
      </c>
    </row>
    <row r="68" spans="1:28" ht="21.75" customHeight="1" x14ac:dyDescent="0.4">
      <c r="A68" s="58" t="s">
        <v>78</v>
      </c>
      <c r="B68" s="58"/>
      <c r="C68" s="58"/>
      <c r="D68" s="10"/>
      <c r="E68" s="73">
        <v>76230095</v>
      </c>
      <c r="F68" s="73"/>
      <c r="G68" s="71"/>
      <c r="H68" s="74">
        <v>88610540273</v>
      </c>
      <c r="I68" s="71"/>
      <c r="J68" s="74">
        <v>69259744704.361496</v>
      </c>
      <c r="K68" s="71"/>
      <c r="L68" s="74">
        <v>0</v>
      </c>
      <c r="M68" s="71"/>
      <c r="N68" s="74">
        <v>0</v>
      </c>
      <c r="O68" s="71"/>
      <c r="P68" s="74">
        <v>-76230095</v>
      </c>
      <c r="Q68" s="71"/>
      <c r="R68" s="74">
        <v>66270617629</v>
      </c>
      <c r="S68" s="71"/>
      <c r="T68" s="74">
        <v>0</v>
      </c>
      <c r="U68" s="71"/>
      <c r="V68" s="74">
        <v>0</v>
      </c>
      <c r="W68" s="71"/>
      <c r="X68" s="74">
        <v>0</v>
      </c>
      <c r="Y68" s="71"/>
      <c r="Z68" s="74">
        <v>0</v>
      </c>
      <c r="AB68" s="21">
        <f t="shared" si="0"/>
        <v>0</v>
      </c>
    </row>
    <row r="69" spans="1:28" ht="21.75" customHeight="1" x14ac:dyDescent="0.4">
      <c r="A69" s="58" t="s">
        <v>79</v>
      </c>
      <c r="B69" s="58"/>
      <c r="C69" s="58"/>
      <c r="D69" s="10"/>
      <c r="E69" s="73">
        <v>249999</v>
      </c>
      <c r="F69" s="73"/>
      <c r="G69" s="71"/>
      <c r="H69" s="74">
        <v>1722305543</v>
      </c>
      <c r="I69" s="71"/>
      <c r="J69" s="74">
        <v>1930934401.2314999</v>
      </c>
      <c r="K69" s="71"/>
      <c r="L69" s="74">
        <v>0</v>
      </c>
      <c r="M69" s="71"/>
      <c r="N69" s="74">
        <v>0</v>
      </c>
      <c r="O69" s="71"/>
      <c r="P69" s="74">
        <v>0</v>
      </c>
      <c r="Q69" s="71"/>
      <c r="R69" s="74">
        <v>0</v>
      </c>
      <c r="S69" s="71"/>
      <c r="T69" s="74">
        <v>249999</v>
      </c>
      <c r="U69" s="71"/>
      <c r="V69" s="74">
        <v>6960</v>
      </c>
      <c r="W69" s="71"/>
      <c r="X69" s="74">
        <v>1722305543</v>
      </c>
      <c r="Y69" s="71"/>
      <c r="Z69" s="74">
        <v>1729640081.4119999</v>
      </c>
      <c r="AB69" s="21">
        <f t="shared" si="0"/>
        <v>3.3116864391616965E-5</v>
      </c>
    </row>
    <row r="70" spans="1:28" ht="21.75" customHeight="1" x14ac:dyDescent="0.4">
      <c r="A70" s="58" t="s">
        <v>80</v>
      </c>
      <c r="B70" s="58"/>
      <c r="C70" s="58"/>
      <c r="D70" s="10"/>
      <c r="E70" s="73">
        <v>193600000</v>
      </c>
      <c r="F70" s="73"/>
      <c r="G70" s="71"/>
      <c r="H70" s="74">
        <v>1514925424851</v>
      </c>
      <c r="I70" s="71"/>
      <c r="J70" s="74">
        <v>1953348012000</v>
      </c>
      <c r="K70" s="71"/>
      <c r="L70" s="74">
        <v>55887396</v>
      </c>
      <c r="M70" s="71"/>
      <c r="N70" s="74">
        <v>0</v>
      </c>
      <c r="O70" s="71"/>
      <c r="P70" s="74">
        <v>-25937805</v>
      </c>
      <c r="Q70" s="71"/>
      <c r="R70" s="74">
        <v>248469870032</v>
      </c>
      <c r="S70" s="71"/>
      <c r="T70" s="74">
        <v>223549591</v>
      </c>
      <c r="U70" s="71"/>
      <c r="V70" s="74">
        <v>7222</v>
      </c>
      <c r="W70" s="71"/>
      <c r="X70" s="74">
        <v>1311961373952</v>
      </c>
      <c r="Y70" s="71"/>
      <c r="Z70" s="74">
        <v>1604869019082.1001</v>
      </c>
      <c r="AB70" s="21">
        <f t="shared" si="0"/>
        <v>3.072791284292015E-2</v>
      </c>
    </row>
    <row r="71" spans="1:28" ht="21.75" customHeight="1" x14ac:dyDescent="0.4">
      <c r="A71" s="58" t="s">
        <v>81</v>
      </c>
      <c r="B71" s="58"/>
      <c r="C71" s="58"/>
      <c r="D71" s="10"/>
      <c r="E71" s="73">
        <v>60000000</v>
      </c>
      <c r="F71" s="73"/>
      <c r="G71" s="71"/>
      <c r="H71" s="74">
        <v>174520814160</v>
      </c>
      <c r="I71" s="71"/>
      <c r="J71" s="74">
        <v>134972109000</v>
      </c>
      <c r="K71" s="71"/>
      <c r="L71" s="74">
        <v>0</v>
      </c>
      <c r="M71" s="71"/>
      <c r="N71" s="74">
        <v>0</v>
      </c>
      <c r="O71" s="71"/>
      <c r="P71" s="74">
        <v>0</v>
      </c>
      <c r="Q71" s="71"/>
      <c r="R71" s="74">
        <v>0</v>
      </c>
      <c r="S71" s="71"/>
      <c r="T71" s="74">
        <v>60000000</v>
      </c>
      <c r="U71" s="71"/>
      <c r="V71" s="74">
        <v>2037</v>
      </c>
      <c r="W71" s="71"/>
      <c r="X71" s="74">
        <v>174520814160</v>
      </c>
      <c r="Y71" s="71"/>
      <c r="Z71" s="74">
        <v>121492791000</v>
      </c>
      <c r="AB71" s="21">
        <f t="shared" si="0"/>
        <v>2.3261835380349715E-3</v>
      </c>
    </row>
    <row r="72" spans="1:28" ht="21.75" customHeight="1" x14ac:dyDescent="0.4">
      <c r="A72" s="58" t="s">
        <v>82</v>
      </c>
      <c r="B72" s="58"/>
      <c r="C72" s="58"/>
      <c r="D72" s="10"/>
      <c r="E72" s="73">
        <v>89900000</v>
      </c>
      <c r="F72" s="73"/>
      <c r="G72" s="71"/>
      <c r="H72" s="74">
        <v>381690108300</v>
      </c>
      <c r="I72" s="71"/>
      <c r="J72" s="74">
        <v>406432452060</v>
      </c>
      <c r="K72" s="71"/>
      <c r="L72" s="74">
        <v>30370246</v>
      </c>
      <c r="M72" s="71"/>
      <c r="N72" s="74">
        <v>0</v>
      </c>
      <c r="O72" s="71"/>
      <c r="P72" s="74">
        <v>-25363225</v>
      </c>
      <c r="Q72" s="71"/>
      <c r="R72" s="74">
        <v>115257985686</v>
      </c>
      <c r="S72" s="71"/>
      <c r="T72" s="74">
        <v>94907021</v>
      </c>
      <c r="U72" s="71"/>
      <c r="V72" s="74">
        <v>3081</v>
      </c>
      <c r="W72" s="71"/>
      <c r="X72" s="74">
        <v>274004990426</v>
      </c>
      <c r="Y72" s="71"/>
      <c r="Z72" s="74">
        <v>290668700937.37903</v>
      </c>
      <c r="AB72" s="21">
        <f t="shared" si="0"/>
        <v>5.5653404747491673E-3</v>
      </c>
    </row>
    <row r="73" spans="1:28" ht="21.75" customHeight="1" x14ac:dyDescent="0.4">
      <c r="A73" s="58" t="s">
        <v>83</v>
      </c>
      <c r="B73" s="58"/>
      <c r="C73" s="58"/>
      <c r="D73" s="10"/>
      <c r="E73" s="73">
        <v>694392981</v>
      </c>
      <c r="F73" s="73"/>
      <c r="G73" s="71"/>
      <c r="H73" s="74">
        <v>3153425166126</v>
      </c>
      <c r="I73" s="71"/>
      <c r="J73" s="74">
        <v>3727411250920.4702</v>
      </c>
      <c r="K73" s="71"/>
      <c r="L73" s="74">
        <v>233333336</v>
      </c>
      <c r="M73" s="71"/>
      <c r="N73" s="74">
        <v>0</v>
      </c>
      <c r="O73" s="71"/>
      <c r="P73" s="74">
        <v>-119392981</v>
      </c>
      <c r="Q73" s="71"/>
      <c r="R73" s="74">
        <v>628850492184</v>
      </c>
      <c r="S73" s="71"/>
      <c r="T73" s="74">
        <v>808333336</v>
      </c>
      <c r="U73" s="71"/>
      <c r="V73" s="74">
        <v>3950</v>
      </c>
      <c r="W73" s="71"/>
      <c r="X73" s="74">
        <v>2643018430496</v>
      </c>
      <c r="Y73" s="71"/>
      <c r="Z73" s="74">
        <v>3173918822970.6602</v>
      </c>
      <c r="AB73" s="21">
        <f t="shared" si="0"/>
        <v>6.077000665046605E-2</v>
      </c>
    </row>
    <row r="74" spans="1:28" ht="21.75" customHeight="1" x14ac:dyDescent="0.4">
      <c r="A74" s="58" t="s">
        <v>84</v>
      </c>
      <c r="B74" s="58"/>
      <c r="C74" s="58"/>
      <c r="D74" s="10"/>
      <c r="E74" s="73">
        <v>326983764</v>
      </c>
      <c r="F74" s="73"/>
      <c r="G74" s="71"/>
      <c r="H74" s="74">
        <v>476860928590</v>
      </c>
      <c r="I74" s="71"/>
      <c r="J74" s="74">
        <v>554190149080.16101</v>
      </c>
      <c r="K74" s="71"/>
      <c r="L74" s="74">
        <v>0</v>
      </c>
      <c r="M74" s="71"/>
      <c r="N74" s="74">
        <v>0</v>
      </c>
      <c r="O74" s="71"/>
      <c r="P74" s="74">
        <v>0</v>
      </c>
      <c r="Q74" s="71"/>
      <c r="R74" s="74">
        <v>0</v>
      </c>
      <c r="S74" s="71"/>
      <c r="T74" s="74">
        <v>326983764</v>
      </c>
      <c r="U74" s="71"/>
      <c r="V74" s="74">
        <v>1368</v>
      </c>
      <c r="W74" s="71"/>
      <c r="X74" s="74">
        <v>476860928590</v>
      </c>
      <c r="Y74" s="71"/>
      <c r="Z74" s="74">
        <v>444652272106.54602</v>
      </c>
      <c r="AB74" s="21">
        <f t="shared" ref="AB74:AB106" si="1">Z74/$AG$10</f>
        <v>8.5136145693129571E-3</v>
      </c>
    </row>
    <row r="75" spans="1:28" ht="21.75" customHeight="1" x14ac:dyDescent="0.4">
      <c r="A75" s="58" t="s">
        <v>85</v>
      </c>
      <c r="B75" s="58"/>
      <c r="C75" s="58"/>
      <c r="D75" s="10"/>
      <c r="E75" s="73">
        <v>8000000</v>
      </c>
      <c r="F75" s="73"/>
      <c r="G75" s="71"/>
      <c r="H75" s="74">
        <v>36666262484</v>
      </c>
      <c r="I75" s="71"/>
      <c r="J75" s="74">
        <v>30863264400</v>
      </c>
      <c r="K75" s="71"/>
      <c r="L75" s="74">
        <v>0</v>
      </c>
      <c r="M75" s="71"/>
      <c r="N75" s="74">
        <v>0</v>
      </c>
      <c r="O75" s="71"/>
      <c r="P75" s="74">
        <v>0</v>
      </c>
      <c r="Q75" s="71"/>
      <c r="R75" s="74">
        <v>0</v>
      </c>
      <c r="S75" s="71"/>
      <c r="T75" s="74">
        <v>8000000</v>
      </c>
      <c r="U75" s="71"/>
      <c r="V75" s="74">
        <v>3450</v>
      </c>
      <c r="W75" s="71"/>
      <c r="X75" s="74">
        <v>36666262484</v>
      </c>
      <c r="Y75" s="71"/>
      <c r="Z75" s="74">
        <v>27435780000</v>
      </c>
      <c r="AB75" s="21">
        <f t="shared" si="1"/>
        <v>5.2530408811786292E-4</v>
      </c>
    </row>
    <row r="76" spans="1:28" ht="21.75" customHeight="1" x14ac:dyDescent="0.4">
      <c r="A76" s="58" t="s">
        <v>86</v>
      </c>
      <c r="B76" s="58"/>
      <c r="C76" s="58"/>
      <c r="D76" s="10"/>
      <c r="E76" s="73">
        <v>280983980</v>
      </c>
      <c r="F76" s="73"/>
      <c r="G76" s="71"/>
      <c r="H76" s="74">
        <v>1061334083203</v>
      </c>
      <c r="I76" s="71"/>
      <c r="J76" s="74">
        <v>1019209945289.03</v>
      </c>
      <c r="K76" s="71"/>
      <c r="L76" s="74">
        <v>0</v>
      </c>
      <c r="M76" s="71"/>
      <c r="N76" s="74">
        <v>0</v>
      </c>
      <c r="O76" s="71"/>
      <c r="P76" s="74">
        <v>0</v>
      </c>
      <c r="Q76" s="71"/>
      <c r="R76" s="74">
        <v>0</v>
      </c>
      <c r="S76" s="71"/>
      <c r="T76" s="74">
        <v>280983980</v>
      </c>
      <c r="U76" s="71"/>
      <c r="V76" s="74">
        <v>3664</v>
      </c>
      <c r="W76" s="71"/>
      <c r="X76" s="74">
        <v>1061334083203</v>
      </c>
      <c r="Y76" s="71"/>
      <c r="Z76" s="74">
        <v>1023399627168.8199</v>
      </c>
      <c r="AB76" s="21">
        <f t="shared" si="1"/>
        <v>1.9594704722449219E-2</v>
      </c>
    </row>
    <row r="77" spans="1:28" ht="21.75" customHeight="1" x14ac:dyDescent="0.4">
      <c r="A77" s="58" t="s">
        <v>87</v>
      </c>
      <c r="B77" s="58"/>
      <c r="C77" s="58"/>
      <c r="D77" s="10"/>
      <c r="E77" s="73">
        <v>20000000</v>
      </c>
      <c r="F77" s="73"/>
      <c r="G77" s="71"/>
      <c r="H77" s="74">
        <v>346333161600</v>
      </c>
      <c r="I77" s="71"/>
      <c r="J77" s="74">
        <v>331217460000</v>
      </c>
      <c r="K77" s="71"/>
      <c r="L77" s="74">
        <v>0</v>
      </c>
      <c r="M77" s="71"/>
      <c r="N77" s="74">
        <v>0</v>
      </c>
      <c r="O77" s="71"/>
      <c r="P77" s="74">
        <v>0</v>
      </c>
      <c r="Q77" s="71"/>
      <c r="R77" s="74">
        <v>0</v>
      </c>
      <c r="S77" s="71"/>
      <c r="T77" s="74">
        <v>20000000</v>
      </c>
      <c r="U77" s="71"/>
      <c r="V77" s="74">
        <v>16130</v>
      </c>
      <c r="W77" s="71"/>
      <c r="X77" s="74">
        <v>346333161600</v>
      </c>
      <c r="Y77" s="71"/>
      <c r="Z77" s="74">
        <v>320680530000</v>
      </c>
      <c r="AB77" s="21">
        <f t="shared" si="1"/>
        <v>6.1399673487979199E-3</v>
      </c>
    </row>
    <row r="78" spans="1:28" ht="21.75" customHeight="1" x14ac:dyDescent="0.4">
      <c r="A78" s="58" t="s">
        <v>88</v>
      </c>
      <c r="B78" s="58"/>
      <c r="C78" s="58"/>
      <c r="D78" s="10"/>
      <c r="E78" s="73">
        <v>2452393</v>
      </c>
      <c r="F78" s="73"/>
      <c r="G78" s="71"/>
      <c r="H78" s="74">
        <v>60414945771</v>
      </c>
      <c r="I78" s="71"/>
      <c r="J78" s="74">
        <v>65991280152.865501</v>
      </c>
      <c r="K78" s="71"/>
      <c r="L78" s="74">
        <v>4319473</v>
      </c>
      <c r="M78" s="71"/>
      <c r="N78" s="74">
        <v>0</v>
      </c>
      <c r="O78" s="71"/>
      <c r="P78" s="74">
        <v>0</v>
      </c>
      <c r="Q78" s="71"/>
      <c r="R78" s="74">
        <v>0</v>
      </c>
      <c r="S78" s="71"/>
      <c r="T78" s="74">
        <v>6771866</v>
      </c>
      <c r="U78" s="71"/>
      <c r="V78" s="74">
        <v>10290</v>
      </c>
      <c r="W78" s="71"/>
      <c r="X78" s="74">
        <v>60414945771</v>
      </c>
      <c r="Y78" s="71"/>
      <c r="Z78" s="74">
        <v>69267890258.216995</v>
      </c>
      <c r="AB78" s="21">
        <f t="shared" si="1"/>
        <v>1.3262500985188276E-3</v>
      </c>
    </row>
    <row r="79" spans="1:28" ht="21.75" customHeight="1" x14ac:dyDescent="0.4">
      <c r="A79" s="58" t="s">
        <v>89</v>
      </c>
      <c r="B79" s="58"/>
      <c r="C79" s="58"/>
      <c r="D79" s="10"/>
      <c r="E79" s="73">
        <v>79024065</v>
      </c>
      <c r="F79" s="73"/>
      <c r="G79" s="71"/>
      <c r="H79" s="74">
        <v>129316030386</v>
      </c>
      <c r="I79" s="71"/>
      <c r="J79" s="74">
        <v>200469480867.414</v>
      </c>
      <c r="K79" s="71"/>
      <c r="L79" s="74">
        <v>0</v>
      </c>
      <c r="M79" s="71"/>
      <c r="N79" s="74">
        <v>0</v>
      </c>
      <c r="O79" s="71"/>
      <c r="P79" s="74">
        <v>0</v>
      </c>
      <c r="Q79" s="71"/>
      <c r="R79" s="74">
        <v>0</v>
      </c>
      <c r="S79" s="71"/>
      <c r="T79" s="74">
        <v>79024065</v>
      </c>
      <c r="U79" s="71"/>
      <c r="V79" s="74">
        <v>2141</v>
      </c>
      <c r="W79" s="71"/>
      <c r="X79" s="74">
        <v>129316030386</v>
      </c>
      <c r="Y79" s="71"/>
      <c r="Z79" s="74">
        <v>168183839552.168</v>
      </c>
      <c r="AB79" s="21">
        <f t="shared" si="1"/>
        <v>3.2201620829483465E-3</v>
      </c>
    </row>
    <row r="80" spans="1:28" ht="21.75" customHeight="1" x14ac:dyDescent="0.4">
      <c r="A80" s="58" t="s">
        <v>90</v>
      </c>
      <c r="B80" s="58"/>
      <c r="C80" s="58"/>
      <c r="D80" s="10"/>
      <c r="E80" s="73">
        <v>200000000</v>
      </c>
      <c r="F80" s="73"/>
      <c r="G80" s="71"/>
      <c r="H80" s="74">
        <v>298400097600</v>
      </c>
      <c r="I80" s="71"/>
      <c r="J80" s="74">
        <v>261037530000</v>
      </c>
      <c r="K80" s="71"/>
      <c r="L80" s="74">
        <v>7000000</v>
      </c>
      <c r="M80" s="71"/>
      <c r="N80" s="74">
        <v>9070133173</v>
      </c>
      <c r="O80" s="71"/>
      <c r="P80" s="74">
        <v>0</v>
      </c>
      <c r="Q80" s="71"/>
      <c r="R80" s="74">
        <v>0</v>
      </c>
      <c r="S80" s="71"/>
      <c r="T80" s="74">
        <v>207000000</v>
      </c>
      <c r="U80" s="71"/>
      <c r="V80" s="74">
        <v>1262</v>
      </c>
      <c r="W80" s="71"/>
      <c r="X80" s="74">
        <v>307470230773</v>
      </c>
      <c r="Y80" s="71"/>
      <c r="Z80" s="74">
        <v>259679657700</v>
      </c>
      <c r="AB80" s="21">
        <f t="shared" si="1"/>
        <v>4.9720031940355723E-3</v>
      </c>
    </row>
    <row r="81" spans="1:28" ht="21.75" customHeight="1" x14ac:dyDescent="0.4">
      <c r="A81" s="58" t="s">
        <v>91</v>
      </c>
      <c r="B81" s="58"/>
      <c r="C81" s="58"/>
      <c r="D81" s="10"/>
      <c r="E81" s="73">
        <v>25734442</v>
      </c>
      <c r="F81" s="73"/>
      <c r="G81" s="71"/>
      <c r="H81" s="74">
        <v>935078597988</v>
      </c>
      <c r="I81" s="71"/>
      <c r="J81" s="74">
        <v>1402368075882.8799</v>
      </c>
      <c r="K81" s="71"/>
      <c r="L81" s="74">
        <v>0</v>
      </c>
      <c r="M81" s="71"/>
      <c r="N81" s="74">
        <v>0</v>
      </c>
      <c r="O81" s="71"/>
      <c r="P81" s="74">
        <v>0</v>
      </c>
      <c r="Q81" s="71"/>
      <c r="R81" s="74">
        <v>0</v>
      </c>
      <c r="S81" s="71"/>
      <c r="T81" s="74">
        <v>25734442</v>
      </c>
      <c r="U81" s="71"/>
      <c r="V81" s="74">
        <v>58890</v>
      </c>
      <c r="W81" s="71"/>
      <c r="X81" s="74">
        <v>935078597988</v>
      </c>
      <c r="Y81" s="71"/>
      <c r="Z81" s="74">
        <v>1506484056708.1899</v>
      </c>
      <c r="AB81" s="21">
        <f t="shared" si="1"/>
        <v>2.8844167494898803E-2</v>
      </c>
    </row>
    <row r="82" spans="1:28" ht="21.75" customHeight="1" x14ac:dyDescent="0.4">
      <c r="A82" s="58" t="s">
        <v>92</v>
      </c>
      <c r="B82" s="58"/>
      <c r="C82" s="58"/>
      <c r="D82" s="10"/>
      <c r="E82" s="73">
        <v>355750</v>
      </c>
      <c r="F82" s="73"/>
      <c r="G82" s="71"/>
      <c r="H82" s="74">
        <v>2422375074564</v>
      </c>
      <c r="I82" s="71"/>
      <c r="J82" s="74">
        <v>3116006380810</v>
      </c>
      <c r="K82" s="71"/>
      <c r="L82" s="74">
        <v>0</v>
      </c>
      <c r="M82" s="71"/>
      <c r="N82" s="74">
        <v>0</v>
      </c>
      <c r="O82" s="71"/>
      <c r="P82" s="74">
        <v>-355750</v>
      </c>
      <c r="Q82" s="71"/>
      <c r="R82" s="74">
        <v>3027736218055</v>
      </c>
      <c r="S82" s="71"/>
      <c r="T82" s="74">
        <v>0</v>
      </c>
      <c r="U82" s="71"/>
      <c r="V82" s="74">
        <v>0</v>
      </c>
      <c r="W82" s="71"/>
      <c r="X82" s="74">
        <v>0</v>
      </c>
      <c r="Y82" s="71"/>
      <c r="Z82" s="74">
        <v>0</v>
      </c>
      <c r="AB82" s="21">
        <f t="shared" si="1"/>
        <v>0</v>
      </c>
    </row>
    <row r="83" spans="1:28" ht="21.75" customHeight="1" x14ac:dyDescent="0.4">
      <c r="A83" s="58" t="s">
        <v>93</v>
      </c>
      <c r="B83" s="58"/>
      <c r="C83" s="58"/>
      <c r="D83" s="10"/>
      <c r="E83" s="73">
        <v>375704</v>
      </c>
      <c r="F83" s="73"/>
      <c r="G83" s="71"/>
      <c r="H83" s="74">
        <v>357908676368</v>
      </c>
      <c r="I83" s="71"/>
      <c r="J83" s="74">
        <v>381170201653.69598</v>
      </c>
      <c r="K83" s="71"/>
      <c r="L83" s="74">
        <v>0</v>
      </c>
      <c r="M83" s="71"/>
      <c r="N83" s="74">
        <v>0</v>
      </c>
      <c r="O83" s="71"/>
      <c r="P83" s="74">
        <v>0</v>
      </c>
      <c r="Q83" s="71"/>
      <c r="R83" s="74">
        <v>0</v>
      </c>
      <c r="S83" s="71"/>
      <c r="T83" s="74">
        <v>375704</v>
      </c>
      <c r="U83" s="71"/>
      <c r="V83" s="74">
        <v>1084370</v>
      </c>
      <c r="W83" s="71"/>
      <c r="X83" s="74">
        <v>357908676368</v>
      </c>
      <c r="Y83" s="71"/>
      <c r="Z83" s="74">
        <v>406424381328.448</v>
      </c>
      <c r="AB83" s="21">
        <f t="shared" si="1"/>
        <v>7.781677394359008E-3</v>
      </c>
    </row>
    <row r="84" spans="1:28" ht="21.75" customHeight="1" x14ac:dyDescent="0.4">
      <c r="A84" s="58" t="s">
        <v>94</v>
      </c>
      <c r="B84" s="58"/>
      <c r="C84" s="58"/>
      <c r="D84" s="10"/>
      <c r="E84" s="73">
        <v>4800000</v>
      </c>
      <c r="F84" s="73"/>
      <c r="G84" s="71"/>
      <c r="H84" s="74">
        <v>35288180133</v>
      </c>
      <c r="I84" s="71"/>
      <c r="J84" s="74">
        <v>44135820000</v>
      </c>
      <c r="K84" s="71"/>
      <c r="L84" s="74">
        <v>0</v>
      </c>
      <c r="M84" s="71"/>
      <c r="N84" s="74">
        <v>0</v>
      </c>
      <c r="O84" s="71"/>
      <c r="P84" s="74">
        <v>0</v>
      </c>
      <c r="Q84" s="71"/>
      <c r="R84" s="74">
        <v>0</v>
      </c>
      <c r="S84" s="71"/>
      <c r="T84" s="74">
        <v>4800000</v>
      </c>
      <c r="U84" s="71"/>
      <c r="V84" s="74">
        <v>9250</v>
      </c>
      <c r="W84" s="71"/>
      <c r="X84" s="74">
        <v>35288180133</v>
      </c>
      <c r="Y84" s="71"/>
      <c r="Z84" s="74">
        <v>44135820000</v>
      </c>
      <c r="AB84" s="21">
        <f t="shared" si="1"/>
        <v>8.4505440262438818E-4</v>
      </c>
    </row>
    <row r="85" spans="1:28" ht="21.75" customHeight="1" x14ac:dyDescent="0.4">
      <c r="A85" s="58" t="s">
        <v>95</v>
      </c>
      <c r="B85" s="58"/>
      <c r="C85" s="58"/>
      <c r="D85" s="10"/>
      <c r="E85" s="73">
        <v>96058327</v>
      </c>
      <c r="F85" s="73"/>
      <c r="G85" s="71"/>
      <c r="H85" s="74">
        <v>649354673550</v>
      </c>
      <c r="I85" s="71"/>
      <c r="J85" s="74">
        <v>837419060199.65002</v>
      </c>
      <c r="K85" s="71"/>
      <c r="L85" s="74">
        <v>0</v>
      </c>
      <c r="M85" s="71"/>
      <c r="N85" s="74">
        <v>0</v>
      </c>
      <c r="O85" s="71"/>
      <c r="P85" s="74">
        <v>-38156947</v>
      </c>
      <c r="Q85" s="71"/>
      <c r="R85" s="74">
        <v>337788612798</v>
      </c>
      <c r="S85" s="71"/>
      <c r="T85" s="74">
        <v>57901380</v>
      </c>
      <c r="U85" s="71"/>
      <c r="V85" s="74">
        <v>9090</v>
      </c>
      <c r="W85" s="71"/>
      <c r="X85" s="74">
        <v>391413559688</v>
      </c>
      <c r="Y85" s="71"/>
      <c r="Z85" s="74">
        <v>523191919112.01001</v>
      </c>
      <c r="AB85" s="21">
        <f t="shared" si="1"/>
        <v>1.0017388023222563E-2</v>
      </c>
    </row>
    <row r="86" spans="1:28" ht="21.75" customHeight="1" x14ac:dyDescent="0.4">
      <c r="A86" s="58" t="s">
        <v>96</v>
      </c>
      <c r="B86" s="58"/>
      <c r="C86" s="58"/>
      <c r="D86" s="10"/>
      <c r="E86" s="73">
        <v>231012461</v>
      </c>
      <c r="F86" s="73"/>
      <c r="G86" s="71"/>
      <c r="H86" s="74">
        <v>671608564484</v>
      </c>
      <c r="I86" s="71"/>
      <c r="J86" s="74">
        <v>654468120042.59302</v>
      </c>
      <c r="K86" s="71"/>
      <c r="L86" s="74">
        <v>146987539</v>
      </c>
      <c r="M86" s="71"/>
      <c r="N86" s="74">
        <v>348495149229</v>
      </c>
      <c r="O86" s="71"/>
      <c r="P86" s="74">
        <v>0</v>
      </c>
      <c r="Q86" s="71"/>
      <c r="R86" s="74">
        <v>0</v>
      </c>
      <c r="S86" s="71"/>
      <c r="T86" s="74">
        <v>378000000</v>
      </c>
      <c r="U86" s="71"/>
      <c r="V86" s="74">
        <v>2304</v>
      </c>
      <c r="W86" s="71"/>
      <c r="X86" s="74">
        <v>909105122009</v>
      </c>
      <c r="Y86" s="71"/>
      <c r="Z86" s="74">
        <v>865730073600</v>
      </c>
      <c r="AB86" s="21">
        <f t="shared" si="1"/>
        <v>1.6575856304018269E-2</v>
      </c>
    </row>
    <row r="87" spans="1:28" ht="21.75" customHeight="1" x14ac:dyDescent="0.4">
      <c r="A87" s="58" t="s">
        <v>97</v>
      </c>
      <c r="B87" s="58"/>
      <c r="C87" s="58"/>
      <c r="D87" s="10"/>
      <c r="E87" s="73">
        <v>15451797</v>
      </c>
      <c r="F87" s="73"/>
      <c r="G87" s="71"/>
      <c r="H87" s="74">
        <v>197659531210</v>
      </c>
      <c r="I87" s="71"/>
      <c r="J87" s="74">
        <v>257584832207.64499</v>
      </c>
      <c r="K87" s="71"/>
      <c r="L87" s="74">
        <v>0</v>
      </c>
      <c r="M87" s="71"/>
      <c r="N87" s="74">
        <v>0</v>
      </c>
      <c r="O87" s="71"/>
      <c r="P87" s="74">
        <v>0</v>
      </c>
      <c r="Q87" s="71"/>
      <c r="R87" s="74">
        <v>0</v>
      </c>
      <c r="S87" s="71"/>
      <c r="T87" s="74">
        <v>15451797</v>
      </c>
      <c r="U87" s="71"/>
      <c r="V87" s="74">
        <v>16000</v>
      </c>
      <c r="W87" s="71"/>
      <c r="X87" s="74">
        <v>197659531210</v>
      </c>
      <c r="Y87" s="71"/>
      <c r="Z87" s="74">
        <v>245757740925.60001</v>
      </c>
      <c r="AB87" s="21">
        <f t="shared" si="1"/>
        <v>4.7054447147056987E-3</v>
      </c>
    </row>
    <row r="88" spans="1:28" ht="21.75" customHeight="1" x14ac:dyDescent="0.4">
      <c r="A88" s="58" t="s">
        <v>98</v>
      </c>
      <c r="B88" s="58"/>
      <c r="C88" s="58"/>
      <c r="D88" s="10"/>
      <c r="E88" s="73">
        <v>200000000</v>
      </c>
      <c r="F88" s="73"/>
      <c r="G88" s="71"/>
      <c r="H88" s="74">
        <v>582396793523</v>
      </c>
      <c r="I88" s="71"/>
      <c r="J88" s="74">
        <v>667603980000</v>
      </c>
      <c r="K88" s="71"/>
      <c r="L88" s="74">
        <v>21534321</v>
      </c>
      <c r="M88" s="71"/>
      <c r="N88" s="74">
        <v>0</v>
      </c>
      <c r="O88" s="71"/>
      <c r="P88" s="74">
        <v>0</v>
      </c>
      <c r="Q88" s="71"/>
      <c r="R88" s="74">
        <v>0</v>
      </c>
      <c r="S88" s="71"/>
      <c r="T88" s="74">
        <v>221534321</v>
      </c>
      <c r="U88" s="71"/>
      <c r="V88" s="74">
        <v>2672</v>
      </c>
      <c r="W88" s="71"/>
      <c r="X88" s="74">
        <v>536496391864</v>
      </c>
      <c r="Y88" s="71"/>
      <c r="Z88" s="74">
        <v>588417664463.01404</v>
      </c>
      <c r="AB88" s="21">
        <f t="shared" si="1"/>
        <v>1.1266244468470962E-2</v>
      </c>
    </row>
    <row r="89" spans="1:28" ht="21.75" customHeight="1" x14ac:dyDescent="0.4">
      <c r="A89" s="58" t="s">
        <v>99</v>
      </c>
      <c r="B89" s="58"/>
      <c r="C89" s="58"/>
      <c r="D89" s="10"/>
      <c r="E89" s="73">
        <v>300000000</v>
      </c>
      <c r="F89" s="73"/>
      <c r="G89" s="71"/>
      <c r="H89" s="74">
        <v>2103616858580</v>
      </c>
      <c r="I89" s="71"/>
      <c r="J89" s="74">
        <v>2490095250000</v>
      </c>
      <c r="K89" s="71"/>
      <c r="L89" s="74">
        <v>0</v>
      </c>
      <c r="M89" s="71"/>
      <c r="N89" s="74">
        <v>0</v>
      </c>
      <c r="O89" s="71"/>
      <c r="P89" s="74">
        <v>0</v>
      </c>
      <c r="Q89" s="71"/>
      <c r="R89" s="74">
        <v>0</v>
      </c>
      <c r="S89" s="71"/>
      <c r="T89" s="74">
        <v>300000000</v>
      </c>
      <c r="U89" s="71"/>
      <c r="V89" s="74">
        <v>9270</v>
      </c>
      <c r="W89" s="71"/>
      <c r="X89" s="74">
        <v>2103616858580</v>
      </c>
      <c r="Y89" s="71"/>
      <c r="Z89" s="74">
        <v>2764453050000</v>
      </c>
      <c r="AB89" s="21">
        <f t="shared" si="1"/>
        <v>5.2930096704919452E-2</v>
      </c>
    </row>
    <row r="90" spans="1:28" ht="21.75" customHeight="1" x14ac:dyDescent="0.4">
      <c r="A90" s="58" t="s">
        <v>100</v>
      </c>
      <c r="B90" s="58"/>
      <c r="C90" s="58"/>
      <c r="D90" s="10"/>
      <c r="E90" s="73">
        <v>190000</v>
      </c>
      <c r="F90" s="73"/>
      <c r="G90" s="71"/>
      <c r="H90" s="74">
        <v>855776340</v>
      </c>
      <c r="I90" s="71"/>
      <c r="J90" s="74">
        <v>2468524365</v>
      </c>
      <c r="K90" s="71"/>
      <c r="L90" s="74">
        <v>0</v>
      </c>
      <c r="M90" s="71"/>
      <c r="N90" s="74">
        <v>0</v>
      </c>
      <c r="O90" s="71"/>
      <c r="P90" s="74">
        <v>-190000</v>
      </c>
      <c r="Q90" s="71"/>
      <c r="R90" s="74">
        <v>2761508330</v>
      </c>
      <c r="S90" s="71"/>
      <c r="T90" s="74">
        <v>0</v>
      </c>
      <c r="U90" s="71"/>
      <c r="V90" s="74">
        <v>0</v>
      </c>
      <c r="W90" s="71"/>
      <c r="X90" s="74">
        <v>0</v>
      </c>
      <c r="Y90" s="71"/>
      <c r="Z90" s="74">
        <v>0</v>
      </c>
      <c r="AB90" s="21">
        <f t="shared" si="1"/>
        <v>0</v>
      </c>
    </row>
    <row r="91" spans="1:28" ht="21.75" customHeight="1" x14ac:dyDescent="0.4">
      <c r="A91" s="58" t="s">
        <v>101</v>
      </c>
      <c r="B91" s="58"/>
      <c r="C91" s="58"/>
      <c r="D91" s="10"/>
      <c r="E91" s="73">
        <v>20138100</v>
      </c>
      <c r="F91" s="73"/>
      <c r="G91" s="71"/>
      <c r="H91" s="74">
        <v>103483543900</v>
      </c>
      <c r="I91" s="71"/>
      <c r="J91" s="74">
        <v>127116067236.75</v>
      </c>
      <c r="K91" s="71"/>
      <c r="L91" s="74">
        <v>0</v>
      </c>
      <c r="M91" s="71"/>
      <c r="N91" s="74">
        <v>0</v>
      </c>
      <c r="O91" s="71"/>
      <c r="P91" s="74">
        <v>0</v>
      </c>
      <c r="Q91" s="71"/>
      <c r="R91" s="74">
        <v>0</v>
      </c>
      <c r="S91" s="71"/>
      <c r="T91" s="74">
        <v>20138100</v>
      </c>
      <c r="U91" s="71"/>
      <c r="V91" s="74">
        <v>5860</v>
      </c>
      <c r="W91" s="71"/>
      <c r="X91" s="74">
        <v>103483543900</v>
      </c>
      <c r="Y91" s="71"/>
      <c r="Z91" s="74">
        <v>117307110867.3</v>
      </c>
      <c r="AB91" s="21">
        <f t="shared" si="1"/>
        <v>2.2460416617966785E-3</v>
      </c>
    </row>
    <row r="92" spans="1:28" ht="21.75" customHeight="1" x14ac:dyDescent="0.4">
      <c r="A92" s="58" t="s">
        <v>102</v>
      </c>
      <c r="B92" s="58"/>
      <c r="C92" s="58"/>
      <c r="D92" s="10"/>
      <c r="E92" s="73">
        <v>78509069</v>
      </c>
      <c r="F92" s="73"/>
      <c r="G92" s="71"/>
      <c r="H92" s="74">
        <v>1261594051339</v>
      </c>
      <c r="I92" s="71"/>
      <c r="J92" s="74">
        <v>1130047291771.24</v>
      </c>
      <c r="K92" s="71"/>
      <c r="L92" s="74">
        <v>0</v>
      </c>
      <c r="M92" s="71"/>
      <c r="N92" s="74">
        <v>0</v>
      </c>
      <c r="O92" s="71"/>
      <c r="P92" s="74">
        <v>0</v>
      </c>
      <c r="Q92" s="71"/>
      <c r="R92" s="74">
        <v>0</v>
      </c>
      <c r="S92" s="71"/>
      <c r="T92" s="74">
        <v>78509069</v>
      </c>
      <c r="U92" s="71"/>
      <c r="V92" s="74">
        <v>13140</v>
      </c>
      <c r="W92" s="71"/>
      <c r="X92" s="74">
        <v>1261594051339</v>
      </c>
      <c r="Y92" s="71"/>
      <c r="Z92" s="74">
        <v>1025471092118.37</v>
      </c>
      <c r="AB92" s="21">
        <f t="shared" si="1"/>
        <v>1.9634366398056456E-2</v>
      </c>
    </row>
    <row r="93" spans="1:28" ht="21.75" customHeight="1" x14ac:dyDescent="0.4">
      <c r="A93" s="58" t="s">
        <v>103</v>
      </c>
      <c r="B93" s="58"/>
      <c r="C93" s="58"/>
      <c r="D93" s="10"/>
      <c r="E93" s="73">
        <v>57300000</v>
      </c>
      <c r="F93" s="73"/>
      <c r="G93" s="71"/>
      <c r="H93" s="74">
        <v>555053843752</v>
      </c>
      <c r="I93" s="71"/>
      <c r="J93" s="74">
        <v>654459656850</v>
      </c>
      <c r="K93" s="71"/>
      <c r="L93" s="74">
        <v>0</v>
      </c>
      <c r="M93" s="71"/>
      <c r="N93" s="74">
        <v>0</v>
      </c>
      <c r="O93" s="71"/>
      <c r="P93" s="74">
        <v>0</v>
      </c>
      <c r="Q93" s="71"/>
      <c r="R93" s="74">
        <v>0</v>
      </c>
      <c r="S93" s="71"/>
      <c r="T93" s="74">
        <v>57300000</v>
      </c>
      <c r="U93" s="71"/>
      <c r="V93" s="74">
        <v>8730</v>
      </c>
      <c r="W93" s="71"/>
      <c r="X93" s="74">
        <v>555053843752</v>
      </c>
      <c r="Y93" s="71"/>
      <c r="Z93" s="74">
        <v>497252637450</v>
      </c>
      <c r="AB93" s="21">
        <f t="shared" si="1"/>
        <v>9.5207369092431323E-3</v>
      </c>
    </row>
    <row r="94" spans="1:28" ht="21.75" customHeight="1" x14ac:dyDescent="0.4">
      <c r="A94" s="58" t="s">
        <v>104</v>
      </c>
      <c r="B94" s="58"/>
      <c r="C94" s="58"/>
      <c r="D94" s="10"/>
      <c r="E94" s="73">
        <v>42325098</v>
      </c>
      <c r="F94" s="73"/>
      <c r="G94" s="71"/>
      <c r="H94" s="74">
        <v>193196117265</v>
      </c>
      <c r="I94" s="71"/>
      <c r="J94" s="74">
        <v>251598116728.06201</v>
      </c>
      <c r="K94" s="71"/>
      <c r="L94" s="74">
        <v>0</v>
      </c>
      <c r="M94" s="71"/>
      <c r="N94" s="74">
        <v>0</v>
      </c>
      <c r="O94" s="71"/>
      <c r="P94" s="74">
        <v>0</v>
      </c>
      <c r="Q94" s="71"/>
      <c r="R94" s="74">
        <v>0</v>
      </c>
      <c r="S94" s="71"/>
      <c r="T94" s="74">
        <v>42325098</v>
      </c>
      <c r="U94" s="71"/>
      <c r="V94" s="74">
        <v>5500</v>
      </c>
      <c r="W94" s="71"/>
      <c r="X94" s="74">
        <v>193196117265</v>
      </c>
      <c r="Y94" s="71"/>
      <c r="Z94" s="74">
        <v>231402950167.95001</v>
      </c>
      <c r="AB94" s="21">
        <f t="shared" si="1"/>
        <v>4.4305981359290042E-3</v>
      </c>
    </row>
    <row r="95" spans="1:28" ht="21.75" customHeight="1" x14ac:dyDescent="0.4">
      <c r="A95" s="58" t="s">
        <v>105</v>
      </c>
      <c r="B95" s="58"/>
      <c r="C95" s="58"/>
      <c r="D95" s="10"/>
      <c r="E95" s="73">
        <v>69000834</v>
      </c>
      <c r="F95" s="73"/>
      <c r="G95" s="71"/>
      <c r="H95" s="74">
        <v>199090778519</v>
      </c>
      <c r="I95" s="71"/>
      <c r="J95" s="74">
        <v>274361116150.79999</v>
      </c>
      <c r="K95" s="71"/>
      <c r="L95" s="74">
        <v>0</v>
      </c>
      <c r="M95" s="71"/>
      <c r="N95" s="74">
        <v>0</v>
      </c>
      <c r="O95" s="71"/>
      <c r="P95" s="74">
        <v>0</v>
      </c>
      <c r="Q95" s="71"/>
      <c r="R95" s="74">
        <v>0</v>
      </c>
      <c r="S95" s="71"/>
      <c r="T95" s="74">
        <v>69000834</v>
      </c>
      <c r="U95" s="71"/>
      <c r="V95" s="74">
        <v>3374</v>
      </c>
      <c r="W95" s="71"/>
      <c r="X95" s="74">
        <v>199090778519</v>
      </c>
      <c r="Y95" s="71"/>
      <c r="Z95" s="74">
        <v>231423601473.20001</v>
      </c>
      <c r="AB95" s="21">
        <f t="shared" si="1"/>
        <v>4.4309935398531061E-3</v>
      </c>
    </row>
    <row r="96" spans="1:28" ht="21.75" customHeight="1" x14ac:dyDescent="0.4">
      <c r="A96" s="58" t="s">
        <v>106</v>
      </c>
      <c r="B96" s="58"/>
      <c r="C96" s="58"/>
      <c r="D96" s="10"/>
      <c r="E96" s="73">
        <v>54800000</v>
      </c>
      <c r="F96" s="73"/>
      <c r="G96" s="71"/>
      <c r="H96" s="74">
        <v>633467541198</v>
      </c>
      <c r="I96" s="71"/>
      <c r="J96" s="74">
        <v>555634188000</v>
      </c>
      <c r="K96" s="71"/>
      <c r="L96" s="74">
        <v>0</v>
      </c>
      <c r="M96" s="71"/>
      <c r="N96" s="74">
        <v>0</v>
      </c>
      <c r="O96" s="71"/>
      <c r="P96" s="74">
        <v>0</v>
      </c>
      <c r="Q96" s="71"/>
      <c r="R96" s="74">
        <v>0</v>
      </c>
      <c r="S96" s="71"/>
      <c r="T96" s="74">
        <v>54800000</v>
      </c>
      <c r="U96" s="71"/>
      <c r="V96" s="74">
        <v>9170</v>
      </c>
      <c r="W96" s="71"/>
      <c r="X96" s="74">
        <v>633467541198</v>
      </c>
      <c r="Y96" s="71"/>
      <c r="Z96" s="74">
        <v>499526029800</v>
      </c>
      <c r="AB96" s="21">
        <f t="shared" si="1"/>
        <v>9.5642648240810146E-3</v>
      </c>
    </row>
    <row r="97" spans="1:28" ht="21.75" customHeight="1" x14ac:dyDescent="0.4">
      <c r="A97" s="58" t="s">
        <v>107</v>
      </c>
      <c r="B97" s="58"/>
      <c r="C97" s="58"/>
      <c r="D97" s="10"/>
      <c r="E97" s="73">
        <v>200000000</v>
      </c>
      <c r="F97" s="73"/>
      <c r="G97" s="71"/>
      <c r="H97" s="74">
        <v>2344717102021</v>
      </c>
      <c r="I97" s="71"/>
      <c r="J97" s="74">
        <v>2184921900000</v>
      </c>
      <c r="K97" s="71"/>
      <c r="L97" s="74">
        <v>0</v>
      </c>
      <c r="M97" s="71"/>
      <c r="N97" s="74">
        <v>0</v>
      </c>
      <c r="O97" s="71"/>
      <c r="P97" s="74">
        <v>0</v>
      </c>
      <c r="Q97" s="71"/>
      <c r="R97" s="74">
        <v>0</v>
      </c>
      <c r="S97" s="71"/>
      <c r="T97" s="74">
        <v>200000000</v>
      </c>
      <c r="U97" s="71"/>
      <c r="V97" s="74">
        <v>10680</v>
      </c>
      <c r="W97" s="71"/>
      <c r="X97" s="74">
        <v>2344717102021</v>
      </c>
      <c r="Y97" s="71"/>
      <c r="Z97" s="74">
        <v>2123290800000</v>
      </c>
      <c r="AB97" s="21">
        <f t="shared" si="1"/>
        <v>4.0653968558686783E-2</v>
      </c>
    </row>
    <row r="98" spans="1:28" ht="21.75" customHeight="1" x14ac:dyDescent="0.4">
      <c r="A98" s="58" t="s">
        <v>108</v>
      </c>
      <c r="B98" s="58"/>
      <c r="C98" s="58"/>
      <c r="D98" s="10"/>
      <c r="E98" s="73">
        <v>32146820</v>
      </c>
      <c r="F98" s="73"/>
      <c r="G98" s="71"/>
      <c r="H98" s="74">
        <v>161102048000</v>
      </c>
      <c r="I98" s="71"/>
      <c r="J98" s="74">
        <v>183744391920.75</v>
      </c>
      <c r="K98" s="71"/>
      <c r="L98" s="74">
        <v>0</v>
      </c>
      <c r="M98" s="71"/>
      <c r="N98" s="74">
        <v>0</v>
      </c>
      <c r="O98" s="71"/>
      <c r="P98" s="74">
        <v>0</v>
      </c>
      <c r="Q98" s="71"/>
      <c r="R98" s="74">
        <v>0</v>
      </c>
      <c r="S98" s="71"/>
      <c r="T98" s="74">
        <v>32146820</v>
      </c>
      <c r="U98" s="71"/>
      <c r="V98" s="74">
        <v>5180</v>
      </c>
      <c r="W98" s="71"/>
      <c r="X98" s="74">
        <v>161102048000</v>
      </c>
      <c r="Y98" s="71"/>
      <c r="Z98" s="74">
        <v>165529730460.78</v>
      </c>
      <c r="AB98" s="21">
        <f t="shared" si="1"/>
        <v>3.1693447066602691E-3</v>
      </c>
    </row>
    <row r="99" spans="1:28" ht="21.75" customHeight="1" x14ac:dyDescent="0.4">
      <c r="A99" s="58" t="s">
        <v>109</v>
      </c>
      <c r="B99" s="58"/>
      <c r="C99" s="58"/>
      <c r="D99" s="10"/>
      <c r="E99" s="73">
        <v>0</v>
      </c>
      <c r="F99" s="73"/>
      <c r="G99" s="71"/>
      <c r="H99" s="74">
        <v>0</v>
      </c>
      <c r="I99" s="71"/>
      <c r="J99" s="74">
        <v>0</v>
      </c>
      <c r="K99" s="71"/>
      <c r="L99" s="74">
        <v>32301479</v>
      </c>
      <c r="M99" s="71"/>
      <c r="N99" s="74">
        <v>0</v>
      </c>
      <c r="O99" s="71"/>
      <c r="P99" s="74">
        <v>0</v>
      </c>
      <c r="Q99" s="71"/>
      <c r="R99" s="74">
        <v>0</v>
      </c>
      <c r="S99" s="71"/>
      <c r="T99" s="74">
        <v>32301479</v>
      </c>
      <c r="U99" s="71"/>
      <c r="V99" s="74">
        <v>1672</v>
      </c>
      <c r="W99" s="71"/>
      <c r="X99" s="74">
        <v>45900401659</v>
      </c>
      <c r="Y99" s="71"/>
      <c r="Z99" s="74">
        <v>53686724854.316399</v>
      </c>
      <c r="AB99" s="21">
        <f t="shared" si="1"/>
        <v>1.0279225173707941E-3</v>
      </c>
    </row>
    <row r="100" spans="1:28" ht="21.75" customHeight="1" x14ac:dyDescent="0.4">
      <c r="A100" s="58" t="s">
        <v>110</v>
      </c>
      <c r="B100" s="58"/>
      <c r="C100" s="58"/>
      <c r="D100" s="10"/>
      <c r="E100" s="73">
        <v>0</v>
      </c>
      <c r="F100" s="73"/>
      <c r="G100" s="71"/>
      <c r="H100" s="74">
        <v>0</v>
      </c>
      <c r="I100" s="71"/>
      <c r="J100" s="74">
        <v>0</v>
      </c>
      <c r="K100" s="71"/>
      <c r="L100" s="74">
        <v>37557252</v>
      </c>
      <c r="M100" s="71"/>
      <c r="N100" s="74">
        <v>0</v>
      </c>
      <c r="O100" s="71"/>
      <c r="P100" s="74">
        <v>0</v>
      </c>
      <c r="Q100" s="71"/>
      <c r="R100" s="74">
        <v>0</v>
      </c>
      <c r="S100" s="71"/>
      <c r="T100" s="74">
        <v>37557252</v>
      </c>
      <c r="U100" s="71"/>
      <c r="V100" s="74">
        <v>2885</v>
      </c>
      <c r="W100" s="71"/>
      <c r="X100" s="74">
        <v>125290992672</v>
      </c>
      <c r="Y100" s="71"/>
      <c r="Z100" s="74">
        <v>107707973621.481</v>
      </c>
      <c r="AB100" s="21">
        <f t="shared" si="1"/>
        <v>2.0622500569057963E-3</v>
      </c>
    </row>
    <row r="101" spans="1:28" ht="21.75" customHeight="1" x14ac:dyDescent="0.4">
      <c r="A101" s="58" t="s">
        <v>111</v>
      </c>
      <c r="B101" s="58"/>
      <c r="C101" s="58"/>
      <c r="D101" s="10"/>
      <c r="E101" s="73">
        <v>0</v>
      </c>
      <c r="F101" s="73"/>
      <c r="G101" s="71"/>
      <c r="H101" s="74">
        <v>0</v>
      </c>
      <c r="I101" s="71"/>
      <c r="J101" s="74">
        <v>0</v>
      </c>
      <c r="K101" s="71"/>
      <c r="L101" s="74">
        <v>79058826</v>
      </c>
      <c r="M101" s="71"/>
      <c r="N101" s="74">
        <v>0</v>
      </c>
      <c r="O101" s="71"/>
      <c r="P101" s="74">
        <v>0</v>
      </c>
      <c r="Q101" s="71"/>
      <c r="R101" s="74">
        <v>0</v>
      </c>
      <c r="S101" s="71"/>
      <c r="T101" s="74">
        <v>79058826</v>
      </c>
      <c r="U101" s="71"/>
      <c r="V101" s="74">
        <v>1304</v>
      </c>
      <c r="W101" s="71"/>
      <c r="X101" s="74">
        <v>110998591704</v>
      </c>
      <c r="Y101" s="71"/>
      <c r="Z101" s="74">
        <v>102479307484.83099</v>
      </c>
      <c r="AB101" s="21">
        <f t="shared" si="1"/>
        <v>1.9621384618650987E-3</v>
      </c>
    </row>
    <row r="102" spans="1:28" ht="21.75" customHeight="1" x14ac:dyDescent="0.4">
      <c r="A102" s="58" t="s">
        <v>112</v>
      </c>
      <c r="B102" s="58"/>
      <c r="C102" s="58"/>
      <c r="D102" s="10"/>
      <c r="E102" s="73">
        <v>0</v>
      </c>
      <c r="F102" s="73"/>
      <c r="G102" s="71"/>
      <c r="H102" s="74">
        <v>0</v>
      </c>
      <c r="I102" s="71"/>
      <c r="J102" s="74">
        <v>0</v>
      </c>
      <c r="K102" s="71"/>
      <c r="L102" s="74">
        <v>2000000</v>
      </c>
      <c r="M102" s="71"/>
      <c r="N102" s="74">
        <v>6331786544</v>
      </c>
      <c r="O102" s="71"/>
      <c r="P102" s="74">
        <v>0</v>
      </c>
      <c r="Q102" s="71"/>
      <c r="R102" s="74">
        <v>0</v>
      </c>
      <c r="S102" s="71"/>
      <c r="T102" s="74">
        <v>2000000</v>
      </c>
      <c r="U102" s="71"/>
      <c r="V102" s="74">
        <v>3597</v>
      </c>
      <c r="W102" s="71"/>
      <c r="X102" s="74">
        <v>6331786544</v>
      </c>
      <c r="Y102" s="71"/>
      <c r="Z102" s="74">
        <v>7151195700</v>
      </c>
      <c r="AB102" s="21">
        <f t="shared" si="1"/>
        <v>1.3692165253332991E-4</v>
      </c>
    </row>
    <row r="103" spans="1:28" ht="21.75" customHeight="1" x14ac:dyDescent="0.4">
      <c r="A103" s="58" t="s">
        <v>113</v>
      </c>
      <c r="B103" s="58"/>
      <c r="C103" s="58"/>
      <c r="D103" s="10"/>
      <c r="E103" s="73">
        <v>0</v>
      </c>
      <c r="F103" s="73"/>
      <c r="G103" s="71"/>
      <c r="H103" s="74">
        <v>0</v>
      </c>
      <c r="I103" s="71"/>
      <c r="J103" s="74">
        <v>0</v>
      </c>
      <c r="K103" s="71"/>
      <c r="L103" s="74">
        <v>29000000</v>
      </c>
      <c r="M103" s="71"/>
      <c r="N103" s="74">
        <v>80453856088</v>
      </c>
      <c r="O103" s="71"/>
      <c r="P103" s="74">
        <v>0</v>
      </c>
      <c r="Q103" s="71"/>
      <c r="R103" s="74">
        <v>0</v>
      </c>
      <c r="S103" s="71"/>
      <c r="T103" s="74">
        <v>29000000</v>
      </c>
      <c r="U103" s="71"/>
      <c r="V103" s="74">
        <v>2402</v>
      </c>
      <c r="W103" s="71"/>
      <c r="X103" s="74">
        <v>80453856088</v>
      </c>
      <c r="Y103" s="71"/>
      <c r="Z103" s="74">
        <v>69243534900</v>
      </c>
      <c r="AB103" s="21">
        <f t="shared" si="1"/>
        <v>1.3257837742794963E-3</v>
      </c>
    </row>
    <row r="104" spans="1:28" ht="21.75" customHeight="1" x14ac:dyDescent="0.4">
      <c r="A104" s="58" t="s">
        <v>114</v>
      </c>
      <c r="B104" s="58"/>
      <c r="C104" s="58"/>
      <c r="D104" s="10"/>
      <c r="E104" s="73">
        <v>0</v>
      </c>
      <c r="F104" s="73"/>
      <c r="G104" s="71"/>
      <c r="H104" s="74">
        <v>0</v>
      </c>
      <c r="I104" s="71"/>
      <c r="J104" s="74">
        <v>0</v>
      </c>
      <c r="K104" s="71"/>
      <c r="L104" s="74">
        <v>75</v>
      </c>
      <c r="M104" s="71"/>
      <c r="N104" s="74">
        <v>4112010</v>
      </c>
      <c r="O104" s="71"/>
      <c r="P104" s="74">
        <v>-75</v>
      </c>
      <c r="Q104" s="71"/>
      <c r="R104" s="74">
        <v>4976465</v>
      </c>
      <c r="S104" s="71"/>
      <c r="T104" s="74">
        <v>0</v>
      </c>
      <c r="U104" s="71"/>
      <c r="V104" s="74">
        <v>0</v>
      </c>
      <c r="W104" s="71"/>
      <c r="X104" s="74">
        <v>0</v>
      </c>
      <c r="Y104" s="71"/>
      <c r="Z104" s="74">
        <v>0</v>
      </c>
      <c r="AB104" s="21">
        <f t="shared" si="1"/>
        <v>0</v>
      </c>
    </row>
    <row r="105" spans="1:28" ht="21.75" customHeight="1" x14ac:dyDescent="0.4">
      <c r="A105" s="58" t="s">
        <v>115</v>
      </c>
      <c r="B105" s="58"/>
      <c r="C105" s="58"/>
      <c r="D105" s="10"/>
      <c r="E105" s="73">
        <v>0</v>
      </c>
      <c r="F105" s="73"/>
      <c r="G105" s="71"/>
      <c r="H105" s="74">
        <v>0</v>
      </c>
      <c r="I105" s="71"/>
      <c r="J105" s="74">
        <v>0</v>
      </c>
      <c r="K105" s="71"/>
      <c r="L105" s="74">
        <v>6060000</v>
      </c>
      <c r="M105" s="71"/>
      <c r="N105" s="74">
        <v>407748452440</v>
      </c>
      <c r="O105" s="71"/>
      <c r="P105" s="74">
        <v>0</v>
      </c>
      <c r="Q105" s="71"/>
      <c r="R105" s="74">
        <v>0</v>
      </c>
      <c r="S105" s="71"/>
      <c r="T105" s="74">
        <v>6060000</v>
      </c>
      <c r="U105" s="71"/>
      <c r="V105" s="74">
        <v>64650</v>
      </c>
      <c r="W105" s="71"/>
      <c r="X105" s="74">
        <v>407748452440</v>
      </c>
      <c r="Y105" s="71"/>
      <c r="Z105" s="74">
        <v>389447914950</v>
      </c>
      <c r="AB105" s="21">
        <f t="shared" si="1"/>
        <v>7.456634432562617E-3</v>
      </c>
    </row>
    <row r="106" spans="1:28" ht="21.75" customHeight="1" x14ac:dyDescent="0.4">
      <c r="A106" s="60" t="s">
        <v>116</v>
      </c>
      <c r="B106" s="60"/>
      <c r="C106" s="60"/>
      <c r="D106" s="24"/>
      <c r="E106" s="73">
        <v>0</v>
      </c>
      <c r="F106" s="75"/>
      <c r="G106" s="71"/>
      <c r="H106" s="76">
        <v>0</v>
      </c>
      <c r="I106" s="71"/>
      <c r="J106" s="76">
        <v>0</v>
      </c>
      <c r="K106" s="71"/>
      <c r="L106" s="76">
        <v>100000000</v>
      </c>
      <c r="M106" s="71"/>
      <c r="N106" s="76">
        <v>299825349600</v>
      </c>
      <c r="O106" s="71"/>
      <c r="P106" s="76">
        <v>0</v>
      </c>
      <c r="Q106" s="71"/>
      <c r="R106" s="76">
        <v>0</v>
      </c>
      <c r="S106" s="71"/>
      <c r="T106" s="76">
        <v>100000000</v>
      </c>
      <c r="U106" s="71"/>
      <c r="V106" s="76">
        <v>2965</v>
      </c>
      <c r="W106" s="71"/>
      <c r="X106" s="76">
        <v>299825349600</v>
      </c>
      <c r="Y106" s="71"/>
      <c r="Z106" s="76">
        <v>294735825000</v>
      </c>
      <c r="AB106" s="21">
        <f t="shared" si="1"/>
        <v>5.6432123959038539E-3</v>
      </c>
    </row>
    <row r="107" spans="1:28" ht="21.75" customHeight="1" thickBot="1" x14ac:dyDescent="0.45">
      <c r="A107" s="59" t="s">
        <v>117</v>
      </c>
      <c r="B107" s="59"/>
      <c r="C107" s="59"/>
      <c r="D107" s="59"/>
      <c r="E107" s="71"/>
      <c r="F107" s="77">
        <f>SUM(E9:F106)</f>
        <v>10581486043</v>
      </c>
      <c r="G107" s="78">
        <f t="shared" ref="G107:Z107" si="2">SUM(F9:G106)</f>
        <v>0</v>
      </c>
      <c r="H107" s="77">
        <f t="shared" si="2"/>
        <v>50849695551263</v>
      </c>
      <c r="I107" s="78">
        <f t="shared" si="2"/>
        <v>50849695551263</v>
      </c>
      <c r="J107" s="77">
        <f t="shared" si="2"/>
        <v>57906005340128.789</v>
      </c>
      <c r="K107" s="78">
        <f t="shared" si="2"/>
        <v>57906005340128.789</v>
      </c>
      <c r="L107" s="77">
        <f t="shared" si="2"/>
        <v>3552713464</v>
      </c>
      <c r="M107" s="78">
        <f t="shared" si="2"/>
        <v>3552713464</v>
      </c>
      <c r="N107" s="77">
        <f t="shared" si="2"/>
        <v>3540269349593</v>
      </c>
      <c r="O107" s="78">
        <f t="shared" si="2"/>
        <v>3540269349593</v>
      </c>
      <c r="P107" s="77">
        <f t="shared" si="2"/>
        <v>-1330555792</v>
      </c>
      <c r="Q107" s="78">
        <f t="shared" si="2"/>
        <v>-1330555792</v>
      </c>
      <c r="R107" s="77">
        <f t="shared" si="2"/>
        <v>9206161994735</v>
      </c>
      <c r="S107" s="78">
        <f t="shared" si="2"/>
        <v>9206161994735</v>
      </c>
      <c r="T107" s="77">
        <f t="shared" si="2"/>
        <v>12803643715</v>
      </c>
      <c r="U107" s="78">
        <f t="shared" si="2"/>
        <v>12803643715</v>
      </c>
      <c r="V107" s="77">
        <f t="shared" si="2"/>
        <v>2429477</v>
      </c>
      <c r="W107" s="78">
        <f t="shared" si="2"/>
        <v>2429477</v>
      </c>
      <c r="X107" s="77">
        <f t="shared" si="2"/>
        <v>46835714006263</v>
      </c>
      <c r="Y107" s="78">
        <f t="shared" si="2"/>
        <v>46835714006263</v>
      </c>
      <c r="Z107" s="77">
        <f t="shared" si="2"/>
        <v>51605086906956.758</v>
      </c>
      <c r="AB107" s="23">
        <f>SUM(AB9:AB106)</f>
        <v>0.98806606263434082</v>
      </c>
    </row>
    <row r="108" spans="1:28" ht="16.5" thickTop="1" x14ac:dyDescent="0.4"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</sheetData>
  <mergeCells count="210">
    <mergeCell ref="A107:D107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7"/>
  <sheetViews>
    <sheetView rightToLeft="1" workbookViewId="0">
      <selection activeCell="Y18" sqref="Y18"/>
    </sheetView>
  </sheetViews>
  <sheetFormatPr defaultRowHeight="15.75" x14ac:dyDescent="0.4"/>
  <cols>
    <col min="1" max="1" width="19.42578125" style="8" customWidth="1"/>
    <col min="2" max="2" width="1.28515625" style="8" customWidth="1"/>
    <col min="3" max="3" width="19.42578125" style="8" customWidth="1"/>
    <col min="4" max="4" width="1.28515625" style="8" customWidth="1"/>
    <col min="5" max="5" width="10.42578125" style="8" customWidth="1"/>
    <col min="6" max="6" width="1.28515625" style="8" customWidth="1"/>
    <col min="7" max="7" width="10.42578125" style="8" customWidth="1"/>
    <col min="8" max="8" width="1.28515625" style="8" customWidth="1"/>
    <col min="9" max="9" width="10.42578125" style="8" customWidth="1"/>
    <col min="10" max="10" width="1.28515625" style="8" customWidth="1"/>
    <col min="11" max="11" width="10.42578125" style="8" customWidth="1"/>
    <col min="12" max="12" width="1.28515625" style="8" customWidth="1"/>
    <col min="13" max="13" width="15.5703125" style="8" customWidth="1"/>
    <col min="14" max="14" width="1.28515625" style="8" customWidth="1"/>
    <col min="15" max="15" width="15.5703125" style="8" customWidth="1"/>
    <col min="16" max="16" width="1.28515625" style="8" customWidth="1"/>
    <col min="17" max="17" width="10.42578125" style="8" customWidth="1"/>
    <col min="18" max="18" width="1.28515625" style="8" customWidth="1"/>
    <col min="19" max="19" width="10.42578125" style="8" customWidth="1"/>
    <col min="20" max="20" width="1.28515625" style="8" customWidth="1"/>
    <col min="21" max="21" width="15.5703125" style="8" customWidth="1"/>
    <col min="22" max="22" width="1.28515625" style="8" customWidth="1"/>
    <col min="23" max="23" width="15.5703125" style="8" customWidth="1"/>
    <col min="24" max="24" width="1.28515625" style="8" customWidth="1"/>
    <col min="25" max="25" width="16.140625" style="8" bestFit="1" customWidth="1"/>
    <col min="26" max="26" width="0.28515625" customWidth="1"/>
  </cols>
  <sheetData>
    <row r="1" spans="1:25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7.35" customHeight="1" x14ac:dyDescent="0.4"/>
    <row r="5" spans="1:25" ht="14.45" customHeight="1" x14ac:dyDescent="0.2">
      <c r="A5" s="54" t="s">
        <v>307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7.35" customHeight="1" x14ac:dyDescent="0.4"/>
    <row r="7" spans="1:25" ht="14.45" customHeight="1" x14ac:dyDescent="0.4">
      <c r="A7" s="10"/>
      <c r="B7" s="10"/>
      <c r="C7" s="10"/>
      <c r="D7" s="10"/>
      <c r="E7" s="55" t="s">
        <v>180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10"/>
      <c r="Y7" s="2" t="s">
        <v>181</v>
      </c>
    </row>
    <row r="8" spans="1:25" ht="42" x14ac:dyDescent="0.4">
      <c r="A8" s="2" t="s">
        <v>308</v>
      </c>
      <c r="B8" s="10"/>
      <c r="C8" s="2" t="s">
        <v>309</v>
      </c>
      <c r="D8" s="10"/>
      <c r="E8" s="7" t="s">
        <v>122</v>
      </c>
      <c r="F8" s="49"/>
      <c r="G8" s="7" t="s">
        <v>13</v>
      </c>
      <c r="H8" s="49"/>
      <c r="I8" s="7" t="s">
        <v>121</v>
      </c>
      <c r="J8" s="49"/>
      <c r="K8" s="7" t="s">
        <v>310</v>
      </c>
      <c r="L8" s="49"/>
      <c r="M8" s="7" t="s">
        <v>311</v>
      </c>
      <c r="N8" s="49"/>
      <c r="O8" s="7" t="s">
        <v>312</v>
      </c>
      <c r="P8" s="49"/>
      <c r="Q8" s="7" t="s">
        <v>313</v>
      </c>
      <c r="R8" s="49"/>
      <c r="S8" s="7" t="s">
        <v>314</v>
      </c>
      <c r="T8" s="49"/>
      <c r="U8" s="7" t="s">
        <v>315</v>
      </c>
      <c r="V8" s="49"/>
      <c r="W8" s="7" t="s">
        <v>316</v>
      </c>
      <c r="X8" s="10"/>
      <c r="Y8" s="7" t="s">
        <v>316</v>
      </c>
    </row>
    <row r="9" spans="1:25" ht="21.75" customHeight="1" x14ac:dyDescent="0.4">
      <c r="A9" s="29" t="s">
        <v>317</v>
      </c>
      <c r="B9" s="10"/>
      <c r="C9" s="29" t="s">
        <v>318</v>
      </c>
      <c r="D9" s="10"/>
      <c r="E9" s="49"/>
      <c r="F9" s="10"/>
      <c r="G9" s="11">
        <v>0</v>
      </c>
      <c r="H9" s="10"/>
      <c r="I9" s="11">
        <v>0</v>
      </c>
      <c r="J9" s="10"/>
      <c r="K9" s="11">
        <v>0</v>
      </c>
      <c r="L9" s="10"/>
      <c r="M9" s="11">
        <v>0</v>
      </c>
      <c r="N9" s="10"/>
      <c r="O9" s="11">
        <v>0</v>
      </c>
      <c r="P9" s="10"/>
      <c r="Q9" s="11">
        <v>0</v>
      </c>
      <c r="R9" s="10"/>
      <c r="S9" s="11">
        <v>0</v>
      </c>
      <c r="T9" s="10"/>
      <c r="U9" s="11">
        <v>0</v>
      </c>
      <c r="V9" s="10"/>
      <c r="W9" s="11">
        <v>0</v>
      </c>
      <c r="X9" s="10"/>
      <c r="Y9" s="11">
        <v>64543951227</v>
      </c>
    </row>
    <row r="10" spans="1:25" ht="21.75" customHeight="1" x14ac:dyDescent="0.4">
      <c r="A10" s="17" t="s">
        <v>317</v>
      </c>
      <c r="B10" s="10"/>
      <c r="C10" s="17" t="s">
        <v>319</v>
      </c>
      <c r="D10" s="10"/>
      <c r="E10" s="10"/>
      <c r="F10" s="10"/>
      <c r="G10" s="13">
        <v>0</v>
      </c>
      <c r="H10" s="10"/>
      <c r="I10" s="13">
        <v>0</v>
      </c>
      <c r="J10" s="10"/>
      <c r="K10" s="13">
        <v>0</v>
      </c>
      <c r="L10" s="10"/>
      <c r="M10" s="13">
        <v>0</v>
      </c>
      <c r="N10" s="10"/>
      <c r="O10" s="13">
        <v>0</v>
      </c>
      <c r="P10" s="10"/>
      <c r="Q10" s="13">
        <v>0</v>
      </c>
      <c r="R10" s="10"/>
      <c r="S10" s="13">
        <v>0</v>
      </c>
      <c r="T10" s="10"/>
      <c r="U10" s="13">
        <v>0</v>
      </c>
      <c r="V10" s="10"/>
      <c r="W10" s="13">
        <v>0</v>
      </c>
      <c r="X10" s="10"/>
      <c r="Y10" s="13">
        <v>4052384971.1999998</v>
      </c>
    </row>
    <row r="11" spans="1:25" ht="21.75" customHeight="1" x14ac:dyDescent="0.4">
      <c r="A11" s="17" t="s">
        <v>317</v>
      </c>
      <c r="B11" s="10"/>
      <c r="C11" s="17" t="s">
        <v>320</v>
      </c>
      <c r="D11" s="10"/>
      <c r="E11" s="10"/>
      <c r="F11" s="10"/>
      <c r="G11" s="13">
        <v>0</v>
      </c>
      <c r="H11" s="10"/>
      <c r="I11" s="13">
        <v>0</v>
      </c>
      <c r="J11" s="10"/>
      <c r="K11" s="13">
        <v>0</v>
      </c>
      <c r="L11" s="10"/>
      <c r="M11" s="13">
        <v>0</v>
      </c>
      <c r="N11" s="10"/>
      <c r="O11" s="13">
        <v>0</v>
      </c>
      <c r="P11" s="10"/>
      <c r="Q11" s="13">
        <v>0</v>
      </c>
      <c r="R11" s="10"/>
      <c r="S11" s="13">
        <v>0</v>
      </c>
      <c r="T11" s="10"/>
      <c r="U11" s="13">
        <v>0</v>
      </c>
      <c r="V11" s="10"/>
      <c r="W11" s="13">
        <v>0</v>
      </c>
      <c r="X11" s="10"/>
      <c r="Y11" s="13">
        <v>156413638</v>
      </c>
    </row>
    <row r="12" spans="1:25" ht="21.75" customHeight="1" x14ac:dyDescent="0.4">
      <c r="A12" s="17" t="s">
        <v>317</v>
      </c>
      <c r="B12" s="10"/>
      <c r="C12" s="17" t="s">
        <v>319</v>
      </c>
      <c r="D12" s="10"/>
      <c r="E12" s="10"/>
      <c r="F12" s="10"/>
      <c r="G12" s="13">
        <v>0</v>
      </c>
      <c r="H12" s="10"/>
      <c r="I12" s="13">
        <v>0</v>
      </c>
      <c r="J12" s="10"/>
      <c r="K12" s="13">
        <v>0</v>
      </c>
      <c r="L12" s="10"/>
      <c r="M12" s="13">
        <v>0</v>
      </c>
      <c r="N12" s="10"/>
      <c r="O12" s="13">
        <v>0</v>
      </c>
      <c r="P12" s="10"/>
      <c r="Q12" s="13">
        <v>0</v>
      </c>
      <c r="R12" s="10"/>
      <c r="S12" s="13">
        <v>0</v>
      </c>
      <c r="T12" s="10"/>
      <c r="U12" s="13">
        <v>0</v>
      </c>
      <c r="V12" s="10"/>
      <c r="W12" s="13">
        <v>0</v>
      </c>
      <c r="X12" s="10"/>
      <c r="Y12" s="13">
        <v>3279174930.3000002</v>
      </c>
    </row>
    <row r="13" spans="1:25" ht="21.75" customHeight="1" x14ac:dyDescent="0.4">
      <c r="A13" s="17" t="s">
        <v>317</v>
      </c>
      <c r="B13" s="10"/>
      <c r="C13" s="17" t="s">
        <v>321</v>
      </c>
      <c r="D13" s="10"/>
      <c r="E13" s="10"/>
      <c r="F13" s="10"/>
      <c r="G13" s="13">
        <v>0</v>
      </c>
      <c r="H13" s="10"/>
      <c r="I13" s="13">
        <v>0</v>
      </c>
      <c r="J13" s="10"/>
      <c r="K13" s="13">
        <v>0</v>
      </c>
      <c r="L13" s="10"/>
      <c r="M13" s="13">
        <v>0</v>
      </c>
      <c r="N13" s="10"/>
      <c r="O13" s="13">
        <v>0</v>
      </c>
      <c r="P13" s="10"/>
      <c r="Q13" s="13">
        <v>0</v>
      </c>
      <c r="R13" s="10"/>
      <c r="S13" s="13">
        <v>0</v>
      </c>
      <c r="T13" s="10"/>
      <c r="U13" s="13">
        <v>0</v>
      </c>
      <c r="V13" s="10"/>
      <c r="W13" s="13">
        <v>0</v>
      </c>
      <c r="X13" s="10"/>
      <c r="Y13" s="13">
        <v>7066330256.6000004</v>
      </c>
    </row>
    <row r="14" spans="1:25" ht="21.75" customHeight="1" x14ac:dyDescent="0.4">
      <c r="A14" s="17" t="s">
        <v>317</v>
      </c>
      <c r="B14" s="10"/>
      <c r="C14" s="17" t="s">
        <v>319</v>
      </c>
      <c r="D14" s="10"/>
      <c r="E14" s="10"/>
      <c r="F14" s="10"/>
      <c r="G14" s="13">
        <v>0</v>
      </c>
      <c r="H14" s="10"/>
      <c r="I14" s="13">
        <v>0</v>
      </c>
      <c r="J14" s="10"/>
      <c r="K14" s="13">
        <v>0</v>
      </c>
      <c r="L14" s="10"/>
      <c r="M14" s="13">
        <v>0</v>
      </c>
      <c r="N14" s="10"/>
      <c r="O14" s="13">
        <v>0</v>
      </c>
      <c r="P14" s="10"/>
      <c r="Q14" s="13">
        <v>0</v>
      </c>
      <c r="R14" s="10"/>
      <c r="S14" s="13">
        <v>0</v>
      </c>
      <c r="T14" s="10"/>
      <c r="U14" s="13">
        <v>0</v>
      </c>
      <c r="V14" s="10"/>
      <c r="W14" s="13">
        <v>0</v>
      </c>
      <c r="X14" s="10"/>
      <c r="Y14" s="13">
        <v>23630076780</v>
      </c>
    </row>
    <row r="15" spans="1:25" ht="21.75" customHeight="1" x14ac:dyDescent="0.4">
      <c r="A15" s="17" t="s">
        <v>317</v>
      </c>
      <c r="B15" s="10"/>
      <c r="C15" s="17" t="s">
        <v>321</v>
      </c>
      <c r="D15" s="10"/>
      <c r="E15" s="10"/>
      <c r="F15" s="10"/>
      <c r="G15" s="13">
        <v>0</v>
      </c>
      <c r="H15" s="10"/>
      <c r="I15" s="13">
        <v>0</v>
      </c>
      <c r="J15" s="10"/>
      <c r="K15" s="13">
        <v>0</v>
      </c>
      <c r="L15" s="10"/>
      <c r="M15" s="13">
        <v>0</v>
      </c>
      <c r="N15" s="10"/>
      <c r="O15" s="13">
        <v>0</v>
      </c>
      <c r="P15" s="10"/>
      <c r="Q15" s="13">
        <v>0</v>
      </c>
      <c r="R15" s="10"/>
      <c r="S15" s="13">
        <v>0</v>
      </c>
      <c r="T15" s="10"/>
      <c r="U15" s="13">
        <v>0</v>
      </c>
      <c r="V15" s="10"/>
      <c r="W15" s="13">
        <v>0</v>
      </c>
      <c r="X15" s="10"/>
      <c r="Y15" s="13">
        <v>1195968617.5</v>
      </c>
    </row>
    <row r="16" spans="1:25" ht="21.75" customHeight="1" x14ac:dyDescent="0.4">
      <c r="A16" s="27" t="s">
        <v>317</v>
      </c>
      <c r="B16" s="24"/>
      <c r="C16" s="27" t="s">
        <v>321</v>
      </c>
      <c r="D16" s="10"/>
      <c r="E16" s="24"/>
      <c r="F16" s="10"/>
      <c r="G16" s="15">
        <v>0</v>
      </c>
      <c r="H16" s="10"/>
      <c r="I16" s="15">
        <v>0</v>
      </c>
      <c r="J16" s="10"/>
      <c r="K16" s="15">
        <v>0</v>
      </c>
      <c r="L16" s="10"/>
      <c r="M16" s="15">
        <v>0</v>
      </c>
      <c r="N16" s="10"/>
      <c r="O16" s="15">
        <v>0</v>
      </c>
      <c r="P16" s="10"/>
      <c r="Q16" s="15">
        <v>0</v>
      </c>
      <c r="R16" s="10"/>
      <c r="S16" s="15">
        <v>0</v>
      </c>
      <c r="T16" s="10"/>
      <c r="U16" s="15">
        <v>0</v>
      </c>
      <c r="V16" s="10"/>
      <c r="W16" s="15">
        <v>0</v>
      </c>
      <c r="X16" s="10"/>
      <c r="Y16" s="15">
        <v>14548775067</v>
      </c>
    </row>
    <row r="17" spans="1:25" ht="21.75" customHeight="1" x14ac:dyDescent="0.4">
      <c r="A17" s="59" t="s">
        <v>117</v>
      </c>
      <c r="B17" s="59"/>
      <c r="C17" s="59"/>
      <c r="D17" s="10"/>
      <c r="E17" s="16"/>
      <c r="F17" s="10"/>
      <c r="G17" s="16"/>
      <c r="H17" s="10"/>
      <c r="I17" s="16"/>
      <c r="J17" s="10"/>
      <c r="K17" s="16">
        <v>0</v>
      </c>
      <c r="L17" s="10"/>
      <c r="M17" s="16">
        <v>0</v>
      </c>
      <c r="N17" s="10"/>
      <c r="O17" s="16">
        <v>0</v>
      </c>
      <c r="P17" s="10"/>
      <c r="Q17" s="16">
        <v>0</v>
      </c>
      <c r="R17" s="10"/>
      <c r="S17" s="16">
        <v>0</v>
      </c>
      <c r="T17" s="10"/>
      <c r="U17" s="16">
        <v>0</v>
      </c>
      <c r="V17" s="10"/>
      <c r="W17" s="16">
        <v>0</v>
      </c>
      <c r="X17" s="10"/>
      <c r="Y17" s="16">
        <f>SUM(Y9:Y16)</f>
        <v>118473075487.60001</v>
      </c>
    </row>
  </sheetData>
  <mergeCells count="6">
    <mergeCell ref="A17:C17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98"/>
  <sheetViews>
    <sheetView rightToLeft="1" workbookViewId="0">
      <selection activeCell="E113" sqref="E113"/>
    </sheetView>
  </sheetViews>
  <sheetFormatPr defaultRowHeight="15.75" x14ac:dyDescent="0.4"/>
  <cols>
    <col min="1" max="1" width="40.28515625" style="8" customWidth="1"/>
    <col min="2" max="2" width="1.28515625" style="8" customWidth="1"/>
    <col min="3" max="3" width="15.5703125" style="8" bestFit="1" customWidth="1"/>
    <col min="4" max="4" width="1.28515625" style="8" customWidth="1"/>
    <col min="5" max="5" width="19.28515625" style="8" bestFit="1" customWidth="1"/>
    <col min="6" max="6" width="1.28515625" style="8" customWidth="1"/>
    <col min="7" max="7" width="19.5703125" style="8" bestFit="1" customWidth="1"/>
    <col min="8" max="8" width="1.28515625" style="8" customWidth="1"/>
    <col min="9" max="9" width="26.42578125" style="8" bestFit="1" customWidth="1"/>
    <col min="10" max="10" width="1.28515625" style="8" customWidth="1"/>
    <col min="11" max="11" width="15.5703125" style="8" bestFit="1" customWidth="1"/>
    <col min="12" max="12" width="1.28515625" style="8" customWidth="1"/>
    <col min="13" max="13" width="19.28515625" style="8" bestFit="1" customWidth="1"/>
    <col min="14" max="14" width="1.28515625" style="8" customWidth="1"/>
    <col min="15" max="15" width="19.7109375" style="8" bestFit="1" customWidth="1"/>
    <col min="16" max="16" width="1.28515625" style="8" customWidth="1"/>
    <col min="17" max="17" width="22.5703125" style="8" customWidth="1"/>
    <col min="18" max="18" width="1.28515625" style="8" customWidth="1"/>
    <col min="19" max="19" width="0.28515625" style="8" customWidth="1"/>
    <col min="20" max="20" width="9.140625" style="8"/>
  </cols>
  <sheetData>
    <row r="1" spans="1:18" ht="29.1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1.75" customHeight="1" x14ac:dyDescent="0.4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75" customHeight="1" x14ac:dyDescent="0.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4.45" customHeight="1" x14ac:dyDescent="0.4"/>
    <row r="5" spans="1:18" ht="14.45" customHeight="1" x14ac:dyDescent="0.4">
      <c r="A5" s="54" t="s">
        <v>322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4">
      <c r="A6" s="55" t="s">
        <v>164</v>
      </c>
      <c r="B6" s="10"/>
      <c r="C6" s="55" t="s">
        <v>180</v>
      </c>
      <c r="D6" s="55"/>
      <c r="E6" s="55"/>
      <c r="F6" s="55"/>
      <c r="G6" s="55"/>
      <c r="H6" s="55"/>
      <c r="I6" s="55"/>
      <c r="J6" s="10"/>
      <c r="K6" s="55" t="s">
        <v>181</v>
      </c>
      <c r="L6" s="55"/>
      <c r="M6" s="55"/>
      <c r="N6" s="55"/>
      <c r="O6" s="55"/>
      <c r="P6" s="55"/>
      <c r="Q6" s="55"/>
      <c r="R6" s="55"/>
    </row>
    <row r="7" spans="1:18" ht="39.75" customHeight="1" x14ac:dyDescent="0.4">
      <c r="A7" s="55"/>
      <c r="B7" s="10"/>
      <c r="C7" s="7" t="s">
        <v>13</v>
      </c>
      <c r="D7" s="49"/>
      <c r="E7" s="7" t="s">
        <v>15</v>
      </c>
      <c r="F7" s="49"/>
      <c r="G7" s="7" t="s">
        <v>305</v>
      </c>
      <c r="H7" s="49"/>
      <c r="I7" s="7" t="s">
        <v>323</v>
      </c>
      <c r="J7" s="10"/>
      <c r="K7" s="7" t="s">
        <v>13</v>
      </c>
      <c r="L7" s="49"/>
      <c r="M7" s="7" t="s">
        <v>15</v>
      </c>
      <c r="N7" s="49"/>
      <c r="O7" s="7" t="s">
        <v>305</v>
      </c>
      <c r="P7" s="49"/>
      <c r="Q7" s="66" t="s">
        <v>323</v>
      </c>
      <c r="R7" s="66"/>
    </row>
    <row r="8" spans="1:18" ht="21.75" customHeight="1" x14ac:dyDescent="0.4">
      <c r="A8" s="29" t="s">
        <v>82</v>
      </c>
      <c r="B8" s="10"/>
      <c r="C8" s="72">
        <v>94907021</v>
      </c>
      <c r="D8" s="71"/>
      <c r="E8" s="72">
        <v>290668700937</v>
      </c>
      <c r="F8" s="71"/>
      <c r="G8" s="72">
        <v>285864235650</v>
      </c>
      <c r="H8" s="71"/>
      <c r="I8" s="72">
        <v>4804465287</v>
      </c>
      <c r="J8" s="71"/>
      <c r="K8" s="72">
        <v>94907021</v>
      </c>
      <c r="L8" s="71"/>
      <c r="M8" s="72">
        <v>290668700937</v>
      </c>
      <c r="N8" s="71"/>
      <c r="O8" s="72">
        <v>306786059916</v>
      </c>
      <c r="P8" s="71"/>
      <c r="Q8" s="70">
        <v>-16117358978</v>
      </c>
      <c r="R8" s="70"/>
    </row>
    <row r="9" spans="1:18" ht="21.75" customHeight="1" x14ac:dyDescent="0.4">
      <c r="A9" s="17" t="s">
        <v>39</v>
      </c>
      <c r="B9" s="10"/>
      <c r="C9" s="74">
        <v>21512604</v>
      </c>
      <c r="D9" s="71"/>
      <c r="E9" s="74">
        <v>273509085239</v>
      </c>
      <c r="F9" s="71"/>
      <c r="G9" s="74">
        <v>253238973273</v>
      </c>
      <c r="H9" s="71"/>
      <c r="I9" s="74">
        <v>20270111966</v>
      </c>
      <c r="J9" s="71"/>
      <c r="K9" s="74">
        <v>21512604</v>
      </c>
      <c r="L9" s="71"/>
      <c r="M9" s="74">
        <v>273509085239</v>
      </c>
      <c r="N9" s="71"/>
      <c r="O9" s="74">
        <v>263498738911</v>
      </c>
      <c r="P9" s="71"/>
      <c r="Q9" s="73">
        <v>10010346328</v>
      </c>
      <c r="R9" s="73"/>
    </row>
    <row r="10" spans="1:18" ht="21.75" customHeight="1" x14ac:dyDescent="0.4">
      <c r="A10" s="17" t="s">
        <v>85</v>
      </c>
      <c r="B10" s="10"/>
      <c r="C10" s="74">
        <v>8000000</v>
      </c>
      <c r="D10" s="71"/>
      <c r="E10" s="74">
        <v>27435780000</v>
      </c>
      <c r="F10" s="71"/>
      <c r="G10" s="74">
        <v>30863264400</v>
      </c>
      <c r="H10" s="71"/>
      <c r="I10" s="74">
        <v>-3427484400</v>
      </c>
      <c r="J10" s="71"/>
      <c r="K10" s="74">
        <v>8000000</v>
      </c>
      <c r="L10" s="71"/>
      <c r="M10" s="74">
        <v>27435780000</v>
      </c>
      <c r="N10" s="71"/>
      <c r="O10" s="74">
        <v>36666262484</v>
      </c>
      <c r="P10" s="71"/>
      <c r="Q10" s="73">
        <v>-9230482484</v>
      </c>
      <c r="R10" s="73"/>
    </row>
    <row r="11" spans="1:18" ht="21.75" customHeight="1" x14ac:dyDescent="0.4">
      <c r="A11" s="17" t="s">
        <v>59</v>
      </c>
      <c r="B11" s="10"/>
      <c r="C11" s="74">
        <v>52098410</v>
      </c>
      <c r="D11" s="71"/>
      <c r="E11" s="74">
        <v>142625320964</v>
      </c>
      <c r="F11" s="71"/>
      <c r="G11" s="74">
        <v>162124248462</v>
      </c>
      <c r="H11" s="71"/>
      <c r="I11" s="74">
        <v>-19498927497</v>
      </c>
      <c r="J11" s="71"/>
      <c r="K11" s="74">
        <v>52098410</v>
      </c>
      <c r="L11" s="71"/>
      <c r="M11" s="74">
        <v>142625320964</v>
      </c>
      <c r="N11" s="71"/>
      <c r="O11" s="74">
        <v>144263102467</v>
      </c>
      <c r="P11" s="71"/>
      <c r="Q11" s="73">
        <v>-1637781502</v>
      </c>
      <c r="R11" s="73"/>
    </row>
    <row r="12" spans="1:18" ht="21.75" customHeight="1" x14ac:dyDescent="0.4">
      <c r="A12" s="17" t="s">
        <v>69</v>
      </c>
      <c r="B12" s="10"/>
      <c r="C12" s="74">
        <v>56593063</v>
      </c>
      <c r="D12" s="71"/>
      <c r="E12" s="74">
        <v>1322023855466</v>
      </c>
      <c r="F12" s="71"/>
      <c r="G12" s="74">
        <v>1306834645211</v>
      </c>
      <c r="H12" s="71"/>
      <c r="I12" s="74">
        <v>15189210255</v>
      </c>
      <c r="J12" s="71"/>
      <c r="K12" s="74">
        <v>56593063</v>
      </c>
      <c r="L12" s="71"/>
      <c r="M12" s="74">
        <v>1322023855466</v>
      </c>
      <c r="N12" s="71"/>
      <c r="O12" s="74">
        <v>1290520308271</v>
      </c>
      <c r="P12" s="71"/>
      <c r="Q12" s="73">
        <v>31503547195</v>
      </c>
      <c r="R12" s="73"/>
    </row>
    <row r="13" spans="1:18" ht="21.75" customHeight="1" x14ac:dyDescent="0.4">
      <c r="A13" s="17" t="s">
        <v>77</v>
      </c>
      <c r="B13" s="10"/>
      <c r="C13" s="74">
        <v>16000000</v>
      </c>
      <c r="D13" s="71"/>
      <c r="E13" s="74">
        <v>90021168000</v>
      </c>
      <c r="F13" s="71"/>
      <c r="G13" s="74">
        <v>94951656000</v>
      </c>
      <c r="H13" s="71"/>
      <c r="I13" s="74">
        <v>-4930488000</v>
      </c>
      <c r="J13" s="71"/>
      <c r="K13" s="74">
        <v>16000000</v>
      </c>
      <c r="L13" s="71"/>
      <c r="M13" s="74">
        <v>90021168000</v>
      </c>
      <c r="N13" s="71"/>
      <c r="O13" s="74">
        <v>99929776320</v>
      </c>
      <c r="P13" s="71"/>
      <c r="Q13" s="73">
        <v>-9908608320</v>
      </c>
      <c r="R13" s="73"/>
    </row>
    <row r="14" spans="1:18" ht="21.75" customHeight="1" x14ac:dyDescent="0.4">
      <c r="A14" s="17" t="s">
        <v>62</v>
      </c>
      <c r="B14" s="10"/>
      <c r="C14" s="74">
        <v>11740426</v>
      </c>
      <c r="D14" s="71"/>
      <c r="E14" s="74">
        <v>358753336103</v>
      </c>
      <c r="F14" s="71"/>
      <c r="G14" s="74">
        <v>347006563243</v>
      </c>
      <c r="H14" s="71"/>
      <c r="I14" s="74">
        <v>11746772860</v>
      </c>
      <c r="J14" s="71"/>
      <c r="K14" s="74">
        <v>11740426</v>
      </c>
      <c r="L14" s="71"/>
      <c r="M14" s="74">
        <v>358753336103</v>
      </c>
      <c r="N14" s="71"/>
      <c r="O14" s="74">
        <v>352389876982</v>
      </c>
      <c r="P14" s="71"/>
      <c r="Q14" s="73">
        <v>6363459121</v>
      </c>
      <c r="R14" s="73"/>
    </row>
    <row r="15" spans="1:18" ht="21.75" customHeight="1" x14ac:dyDescent="0.4">
      <c r="A15" s="17" t="s">
        <v>60</v>
      </c>
      <c r="B15" s="10"/>
      <c r="C15" s="74">
        <v>24000000</v>
      </c>
      <c r="D15" s="71"/>
      <c r="E15" s="74">
        <v>46569254400</v>
      </c>
      <c r="F15" s="71"/>
      <c r="G15" s="74">
        <v>61384575600</v>
      </c>
      <c r="H15" s="71"/>
      <c r="I15" s="74">
        <v>-14815321200</v>
      </c>
      <c r="J15" s="71"/>
      <c r="K15" s="74">
        <v>24000000</v>
      </c>
      <c r="L15" s="71"/>
      <c r="M15" s="74">
        <v>46569254400</v>
      </c>
      <c r="N15" s="71"/>
      <c r="O15" s="74">
        <v>75880064880</v>
      </c>
      <c r="P15" s="71"/>
      <c r="Q15" s="73">
        <v>-29310810480</v>
      </c>
      <c r="R15" s="73"/>
    </row>
    <row r="16" spans="1:18" ht="21.75" customHeight="1" x14ac:dyDescent="0.4">
      <c r="A16" s="17" t="s">
        <v>48</v>
      </c>
      <c r="B16" s="10"/>
      <c r="C16" s="74">
        <v>800000</v>
      </c>
      <c r="D16" s="71"/>
      <c r="E16" s="74">
        <v>2648944440</v>
      </c>
      <c r="F16" s="71"/>
      <c r="G16" s="74">
        <v>3210383880</v>
      </c>
      <c r="H16" s="71"/>
      <c r="I16" s="74">
        <v>-561439440</v>
      </c>
      <c r="J16" s="71"/>
      <c r="K16" s="74">
        <v>800000</v>
      </c>
      <c r="L16" s="71"/>
      <c r="M16" s="74">
        <v>2648944440</v>
      </c>
      <c r="N16" s="71"/>
      <c r="O16" s="74">
        <v>2650204201</v>
      </c>
      <c r="P16" s="71"/>
      <c r="Q16" s="73">
        <v>-1259761</v>
      </c>
      <c r="R16" s="73"/>
    </row>
    <row r="17" spans="1:18" ht="21.75" customHeight="1" x14ac:dyDescent="0.4">
      <c r="A17" s="17" t="s">
        <v>38</v>
      </c>
      <c r="B17" s="10"/>
      <c r="C17" s="74">
        <v>9463560</v>
      </c>
      <c r="D17" s="71"/>
      <c r="E17" s="74">
        <v>413166499846</v>
      </c>
      <c r="F17" s="71"/>
      <c r="G17" s="74">
        <v>374065257665</v>
      </c>
      <c r="H17" s="71"/>
      <c r="I17" s="74">
        <v>39101242181</v>
      </c>
      <c r="J17" s="71"/>
      <c r="K17" s="74">
        <v>9463560</v>
      </c>
      <c r="L17" s="71"/>
      <c r="M17" s="74">
        <v>413166499846</v>
      </c>
      <c r="N17" s="71"/>
      <c r="O17" s="74">
        <v>309723049327</v>
      </c>
      <c r="P17" s="71"/>
      <c r="Q17" s="73">
        <v>103443450519</v>
      </c>
      <c r="R17" s="73"/>
    </row>
    <row r="18" spans="1:18" ht="21.75" customHeight="1" x14ac:dyDescent="0.4">
      <c r="A18" s="17" t="s">
        <v>94</v>
      </c>
      <c r="B18" s="10"/>
      <c r="C18" s="74">
        <v>4800000</v>
      </c>
      <c r="D18" s="71"/>
      <c r="E18" s="74">
        <v>44135820000</v>
      </c>
      <c r="F18" s="71"/>
      <c r="G18" s="74">
        <v>44135820000</v>
      </c>
      <c r="H18" s="71"/>
      <c r="I18" s="74">
        <v>0</v>
      </c>
      <c r="J18" s="71"/>
      <c r="K18" s="74">
        <v>4800000</v>
      </c>
      <c r="L18" s="71"/>
      <c r="M18" s="74">
        <v>44135820000</v>
      </c>
      <c r="N18" s="71"/>
      <c r="O18" s="74">
        <v>44135820000</v>
      </c>
      <c r="P18" s="71"/>
      <c r="Q18" s="73">
        <v>0</v>
      </c>
      <c r="R18" s="73"/>
    </row>
    <row r="19" spans="1:18" ht="21.75" customHeight="1" x14ac:dyDescent="0.4">
      <c r="A19" s="17" t="s">
        <v>66</v>
      </c>
      <c r="B19" s="10"/>
      <c r="C19" s="74">
        <v>150000000</v>
      </c>
      <c r="D19" s="71"/>
      <c r="E19" s="74">
        <v>982618425000</v>
      </c>
      <c r="F19" s="71"/>
      <c r="G19" s="74">
        <v>949814775000</v>
      </c>
      <c r="H19" s="71"/>
      <c r="I19" s="74">
        <v>32803650000</v>
      </c>
      <c r="J19" s="71"/>
      <c r="K19" s="74">
        <v>150000000</v>
      </c>
      <c r="L19" s="71"/>
      <c r="M19" s="74">
        <v>982618425000</v>
      </c>
      <c r="N19" s="71"/>
      <c r="O19" s="74">
        <v>1033398544000</v>
      </c>
      <c r="P19" s="71"/>
      <c r="Q19" s="73">
        <v>-50780119000</v>
      </c>
      <c r="R19" s="73"/>
    </row>
    <row r="20" spans="1:18" ht="21.75" customHeight="1" x14ac:dyDescent="0.4">
      <c r="A20" s="17" t="s">
        <v>68</v>
      </c>
      <c r="B20" s="10"/>
      <c r="C20" s="74">
        <v>63179386</v>
      </c>
      <c r="D20" s="71"/>
      <c r="E20" s="74">
        <v>205618556370</v>
      </c>
      <c r="F20" s="71"/>
      <c r="G20" s="74">
        <v>237334308040</v>
      </c>
      <c r="H20" s="71"/>
      <c r="I20" s="74">
        <v>-31715751669</v>
      </c>
      <c r="J20" s="71"/>
      <c r="K20" s="74">
        <v>63179386</v>
      </c>
      <c r="L20" s="71"/>
      <c r="M20" s="74">
        <v>205618556370</v>
      </c>
      <c r="N20" s="71"/>
      <c r="O20" s="74">
        <v>257494221478</v>
      </c>
      <c r="P20" s="71"/>
      <c r="Q20" s="73">
        <v>-51875665107</v>
      </c>
      <c r="R20" s="73"/>
    </row>
    <row r="21" spans="1:18" ht="21.75" customHeight="1" x14ac:dyDescent="0.4">
      <c r="A21" s="17" t="s">
        <v>32</v>
      </c>
      <c r="B21" s="10"/>
      <c r="C21" s="74">
        <v>75000000</v>
      </c>
      <c r="D21" s="71"/>
      <c r="E21" s="74">
        <v>1329293362500</v>
      </c>
      <c r="F21" s="71"/>
      <c r="G21" s="74">
        <v>1485970467005</v>
      </c>
      <c r="H21" s="71"/>
      <c r="I21" s="74">
        <v>-156677104505</v>
      </c>
      <c r="J21" s="71"/>
      <c r="K21" s="74">
        <v>75000000</v>
      </c>
      <c r="L21" s="71"/>
      <c r="M21" s="74">
        <v>1329293362500</v>
      </c>
      <c r="N21" s="71"/>
      <c r="O21" s="74">
        <v>1331497998299</v>
      </c>
      <c r="P21" s="71"/>
      <c r="Q21" s="73">
        <v>-2204635799</v>
      </c>
      <c r="R21" s="73"/>
    </row>
    <row r="22" spans="1:18" ht="21.75" customHeight="1" x14ac:dyDescent="0.4">
      <c r="A22" s="17" t="s">
        <v>95</v>
      </c>
      <c r="B22" s="10"/>
      <c r="C22" s="74">
        <v>57901380</v>
      </c>
      <c r="D22" s="71"/>
      <c r="E22" s="74">
        <v>523191919112</v>
      </c>
      <c r="F22" s="71"/>
      <c r="G22" s="74">
        <v>559190556990</v>
      </c>
      <c r="H22" s="71"/>
      <c r="I22" s="74">
        <v>-35998637877</v>
      </c>
      <c r="J22" s="71"/>
      <c r="K22" s="74">
        <v>57901380</v>
      </c>
      <c r="L22" s="71"/>
      <c r="M22" s="74">
        <v>523191919112</v>
      </c>
      <c r="N22" s="71"/>
      <c r="O22" s="74">
        <v>422198722342</v>
      </c>
      <c r="P22" s="71"/>
      <c r="Q22" s="73">
        <v>100993196770</v>
      </c>
      <c r="R22" s="73"/>
    </row>
    <row r="23" spans="1:18" ht="21.75" customHeight="1" x14ac:dyDescent="0.4">
      <c r="A23" s="17" t="s">
        <v>189</v>
      </c>
      <c r="B23" s="10"/>
      <c r="C23" s="74">
        <v>375704</v>
      </c>
      <c r="D23" s="71"/>
      <c r="E23" s="74">
        <v>406424381328</v>
      </c>
      <c r="F23" s="71"/>
      <c r="G23" s="74">
        <v>381170201653</v>
      </c>
      <c r="H23" s="71"/>
      <c r="I23" s="74">
        <v>25254179675</v>
      </c>
      <c r="J23" s="71"/>
      <c r="K23" s="74">
        <v>375704</v>
      </c>
      <c r="L23" s="71"/>
      <c r="M23" s="74">
        <v>406424381328</v>
      </c>
      <c r="N23" s="71"/>
      <c r="O23" s="74">
        <v>357908676368</v>
      </c>
      <c r="P23" s="71"/>
      <c r="Q23" s="73">
        <v>48515704960</v>
      </c>
      <c r="R23" s="73"/>
    </row>
    <row r="24" spans="1:18" ht="21.75" customHeight="1" x14ac:dyDescent="0.4">
      <c r="A24" s="17" t="s">
        <v>56</v>
      </c>
      <c r="B24" s="10"/>
      <c r="C24" s="74">
        <v>106489184</v>
      </c>
      <c r="D24" s="71"/>
      <c r="E24" s="74">
        <v>518692309440</v>
      </c>
      <c r="F24" s="71"/>
      <c r="G24" s="74">
        <v>457296076894</v>
      </c>
      <c r="H24" s="71"/>
      <c r="I24" s="74">
        <v>61396232546</v>
      </c>
      <c r="J24" s="71"/>
      <c r="K24" s="74">
        <v>106489184</v>
      </c>
      <c r="L24" s="71"/>
      <c r="M24" s="74">
        <v>518692309440</v>
      </c>
      <c r="N24" s="71"/>
      <c r="O24" s="74">
        <v>356413590559</v>
      </c>
      <c r="P24" s="71"/>
      <c r="Q24" s="73">
        <v>162278718881</v>
      </c>
      <c r="R24" s="73"/>
    </row>
    <row r="25" spans="1:18" ht="21.75" customHeight="1" x14ac:dyDescent="0.4">
      <c r="A25" s="17" t="s">
        <v>57</v>
      </c>
      <c r="B25" s="10"/>
      <c r="C25" s="74">
        <v>6185500</v>
      </c>
      <c r="D25" s="71"/>
      <c r="E25" s="74">
        <v>229346371057</v>
      </c>
      <c r="F25" s="71"/>
      <c r="G25" s="74">
        <v>259669145621</v>
      </c>
      <c r="H25" s="71"/>
      <c r="I25" s="74">
        <v>-30322774563</v>
      </c>
      <c r="J25" s="71"/>
      <c r="K25" s="74">
        <v>6185500</v>
      </c>
      <c r="L25" s="71"/>
      <c r="M25" s="74">
        <v>229346371057</v>
      </c>
      <c r="N25" s="71"/>
      <c r="O25" s="74">
        <v>168166843121</v>
      </c>
      <c r="P25" s="71"/>
      <c r="Q25" s="73">
        <v>61179527936</v>
      </c>
      <c r="R25" s="73"/>
    </row>
    <row r="26" spans="1:18" ht="21.75" customHeight="1" x14ac:dyDescent="0.4">
      <c r="A26" s="17" t="s">
        <v>29</v>
      </c>
      <c r="B26" s="10"/>
      <c r="C26" s="74">
        <v>291260869</v>
      </c>
      <c r="D26" s="71"/>
      <c r="E26" s="74">
        <v>518254881624</v>
      </c>
      <c r="F26" s="71"/>
      <c r="G26" s="74">
        <v>539452891706</v>
      </c>
      <c r="H26" s="71"/>
      <c r="I26" s="74">
        <v>-21198010081</v>
      </c>
      <c r="J26" s="71"/>
      <c r="K26" s="74">
        <v>291260869</v>
      </c>
      <c r="L26" s="71"/>
      <c r="M26" s="74">
        <v>518254881624</v>
      </c>
      <c r="N26" s="71"/>
      <c r="O26" s="74">
        <v>571015476171</v>
      </c>
      <c r="P26" s="71"/>
      <c r="Q26" s="73">
        <v>-52760594546</v>
      </c>
      <c r="R26" s="73"/>
    </row>
    <row r="27" spans="1:18" ht="21.75" customHeight="1" x14ac:dyDescent="0.4">
      <c r="A27" s="17" t="s">
        <v>21</v>
      </c>
      <c r="B27" s="10"/>
      <c r="C27" s="74">
        <v>152800000</v>
      </c>
      <c r="D27" s="71"/>
      <c r="E27" s="74">
        <v>369398522880</v>
      </c>
      <c r="F27" s="71"/>
      <c r="G27" s="74">
        <v>385347061080</v>
      </c>
      <c r="H27" s="71"/>
      <c r="I27" s="74">
        <v>-15948538200</v>
      </c>
      <c r="J27" s="71"/>
      <c r="K27" s="74">
        <v>152800000</v>
      </c>
      <c r="L27" s="71"/>
      <c r="M27" s="74">
        <v>369398522880</v>
      </c>
      <c r="N27" s="71"/>
      <c r="O27" s="74">
        <v>414851025690</v>
      </c>
      <c r="P27" s="71"/>
      <c r="Q27" s="73">
        <v>-45452502810</v>
      </c>
      <c r="R27" s="73"/>
    </row>
    <row r="28" spans="1:18" ht="21.75" customHeight="1" x14ac:dyDescent="0.4">
      <c r="A28" s="17" t="s">
        <v>19</v>
      </c>
      <c r="B28" s="10"/>
      <c r="C28" s="74">
        <v>74625</v>
      </c>
      <c r="D28" s="71"/>
      <c r="E28" s="74">
        <v>393901010</v>
      </c>
      <c r="F28" s="71"/>
      <c r="G28" s="74">
        <v>1490065404</v>
      </c>
      <c r="H28" s="71"/>
      <c r="I28" s="74">
        <v>-1096164393</v>
      </c>
      <c r="J28" s="71"/>
      <c r="K28" s="74">
        <v>74625</v>
      </c>
      <c r="L28" s="71"/>
      <c r="M28" s="74">
        <v>393901010</v>
      </c>
      <c r="N28" s="71"/>
      <c r="O28" s="74">
        <v>449405522</v>
      </c>
      <c r="P28" s="71"/>
      <c r="Q28" s="73">
        <v>-55504511</v>
      </c>
      <c r="R28" s="73"/>
    </row>
    <row r="29" spans="1:18" ht="21.75" customHeight="1" x14ac:dyDescent="0.4">
      <c r="A29" s="17" t="s">
        <v>28</v>
      </c>
      <c r="B29" s="10"/>
      <c r="C29" s="74">
        <v>100000000</v>
      </c>
      <c r="D29" s="71"/>
      <c r="E29" s="74">
        <v>632215800000</v>
      </c>
      <c r="F29" s="71"/>
      <c r="G29" s="74">
        <v>685791715783</v>
      </c>
      <c r="H29" s="71"/>
      <c r="I29" s="74">
        <v>-53575915783</v>
      </c>
      <c r="J29" s="71"/>
      <c r="K29" s="74">
        <v>100000000</v>
      </c>
      <c r="L29" s="71"/>
      <c r="M29" s="74">
        <v>632215800000</v>
      </c>
      <c r="N29" s="71"/>
      <c r="O29" s="74">
        <v>685789130979</v>
      </c>
      <c r="P29" s="71"/>
      <c r="Q29" s="73">
        <v>-53573330979</v>
      </c>
      <c r="R29" s="73"/>
    </row>
    <row r="30" spans="1:18" ht="21.75" customHeight="1" x14ac:dyDescent="0.4">
      <c r="A30" s="17" t="s">
        <v>42</v>
      </c>
      <c r="B30" s="10"/>
      <c r="C30" s="74">
        <v>74704243</v>
      </c>
      <c r="D30" s="71"/>
      <c r="E30" s="74">
        <v>337139277503</v>
      </c>
      <c r="F30" s="71"/>
      <c r="G30" s="74">
        <v>375457797978</v>
      </c>
      <c r="H30" s="71"/>
      <c r="I30" s="74">
        <v>-38318520474</v>
      </c>
      <c r="J30" s="71"/>
      <c r="K30" s="74">
        <v>74704243</v>
      </c>
      <c r="L30" s="71"/>
      <c r="M30" s="74">
        <v>337139277503</v>
      </c>
      <c r="N30" s="71"/>
      <c r="O30" s="74">
        <v>339321436384</v>
      </c>
      <c r="P30" s="71"/>
      <c r="Q30" s="73">
        <v>-2182158880</v>
      </c>
      <c r="R30" s="73"/>
    </row>
    <row r="31" spans="1:18" ht="21.75" customHeight="1" x14ac:dyDescent="0.4">
      <c r="A31" s="17" t="s">
        <v>73</v>
      </c>
      <c r="B31" s="10"/>
      <c r="C31" s="74">
        <v>49842258</v>
      </c>
      <c r="D31" s="71"/>
      <c r="E31" s="74">
        <v>787727029685</v>
      </c>
      <c r="F31" s="71"/>
      <c r="G31" s="74">
        <v>762054688384</v>
      </c>
      <c r="H31" s="71"/>
      <c r="I31" s="74">
        <v>25672341301</v>
      </c>
      <c r="J31" s="71"/>
      <c r="K31" s="74">
        <v>49842258</v>
      </c>
      <c r="L31" s="71"/>
      <c r="M31" s="74">
        <v>787727029685</v>
      </c>
      <c r="N31" s="71"/>
      <c r="O31" s="74">
        <v>742368664144</v>
      </c>
      <c r="P31" s="71"/>
      <c r="Q31" s="73">
        <v>45358365541</v>
      </c>
      <c r="R31" s="73"/>
    </row>
    <row r="32" spans="1:18" ht="21.75" customHeight="1" x14ac:dyDescent="0.4">
      <c r="A32" s="17" t="s">
        <v>49</v>
      </c>
      <c r="B32" s="10"/>
      <c r="C32" s="74">
        <v>59345655</v>
      </c>
      <c r="D32" s="71"/>
      <c r="E32" s="74">
        <v>110375057967</v>
      </c>
      <c r="F32" s="71"/>
      <c r="G32" s="74">
        <v>115566402223</v>
      </c>
      <c r="H32" s="71"/>
      <c r="I32" s="74">
        <v>-5191344255</v>
      </c>
      <c r="J32" s="71"/>
      <c r="K32" s="74">
        <v>59345655</v>
      </c>
      <c r="L32" s="71"/>
      <c r="M32" s="74">
        <v>110375057967</v>
      </c>
      <c r="N32" s="71"/>
      <c r="O32" s="74">
        <v>142637400051</v>
      </c>
      <c r="P32" s="71"/>
      <c r="Q32" s="73">
        <v>-32262342083</v>
      </c>
      <c r="R32" s="73"/>
    </row>
    <row r="33" spans="1:18" ht="21.75" customHeight="1" x14ac:dyDescent="0.4">
      <c r="A33" s="17" t="s">
        <v>55</v>
      </c>
      <c r="B33" s="10"/>
      <c r="C33" s="74">
        <v>11190615</v>
      </c>
      <c r="D33" s="71"/>
      <c r="E33" s="74">
        <v>9132829320</v>
      </c>
      <c r="F33" s="71"/>
      <c r="G33" s="74">
        <v>17498100512</v>
      </c>
      <c r="H33" s="71"/>
      <c r="I33" s="74">
        <v>-8365271191</v>
      </c>
      <c r="J33" s="71"/>
      <c r="K33" s="74">
        <v>11190615</v>
      </c>
      <c r="L33" s="71"/>
      <c r="M33" s="74">
        <v>9132829320</v>
      </c>
      <c r="N33" s="71"/>
      <c r="O33" s="74">
        <v>24171728400</v>
      </c>
      <c r="P33" s="71"/>
      <c r="Q33" s="73">
        <v>-15038899079</v>
      </c>
      <c r="R33" s="73"/>
    </row>
    <row r="34" spans="1:18" ht="21.75" customHeight="1" x14ac:dyDescent="0.4">
      <c r="A34" s="17" t="s">
        <v>104</v>
      </c>
      <c r="B34" s="10"/>
      <c r="C34" s="74">
        <v>42325098</v>
      </c>
      <c r="D34" s="71"/>
      <c r="E34" s="74">
        <v>231402950167</v>
      </c>
      <c r="F34" s="71"/>
      <c r="G34" s="74">
        <v>251598116728</v>
      </c>
      <c r="H34" s="71"/>
      <c r="I34" s="74">
        <v>-20195166560</v>
      </c>
      <c r="J34" s="71"/>
      <c r="K34" s="74">
        <v>42325098</v>
      </c>
      <c r="L34" s="71"/>
      <c r="M34" s="74">
        <v>231402950167</v>
      </c>
      <c r="N34" s="71"/>
      <c r="O34" s="74">
        <v>223829762707</v>
      </c>
      <c r="P34" s="71"/>
      <c r="Q34" s="73">
        <v>7573187460</v>
      </c>
      <c r="R34" s="73"/>
    </row>
    <row r="35" spans="1:18" ht="21.75" customHeight="1" x14ac:dyDescent="0.4">
      <c r="A35" s="17" t="s">
        <v>91</v>
      </c>
      <c r="B35" s="10"/>
      <c r="C35" s="74">
        <v>25734442</v>
      </c>
      <c r="D35" s="71"/>
      <c r="E35" s="74">
        <v>1506484056708</v>
      </c>
      <c r="F35" s="71"/>
      <c r="G35" s="74">
        <v>1402368075882</v>
      </c>
      <c r="H35" s="71"/>
      <c r="I35" s="74">
        <v>104115980826</v>
      </c>
      <c r="J35" s="71"/>
      <c r="K35" s="74">
        <v>25734442</v>
      </c>
      <c r="L35" s="71"/>
      <c r="M35" s="74">
        <v>1506484056708</v>
      </c>
      <c r="N35" s="71"/>
      <c r="O35" s="74">
        <v>1544344413371</v>
      </c>
      <c r="P35" s="71"/>
      <c r="Q35" s="73">
        <v>-37860356662</v>
      </c>
      <c r="R35" s="73"/>
    </row>
    <row r="36" spans="1:18" ht="21.75" customHeight="1" x14ac:dyDescent="0.4">
      <c r="A36" s="17" t="s">
        <v>31</v>
      </c>
      <c r="B36" s="10"/>
      <c r="C36" s="74">
        <v>360800720</v>
      </c>
      <c r="D36" s="71"/>
      <c r="E36" s="74">
        <v>1242735956555</v>
      </c>
      <c r="F36" s="71"/>
      <c r="G36" s="74">
        <v>1232904228869</v>
      </c>
      <c r="H36" s="71"/>
      <c r="I36" s="74">
        <v>9831727686</v>
      </c>
      <c r="J36" s="71"/>
      <c r="K36" s="74">
        <v>360800720</v>
      </c>
      <c r="L36" s="71"/>
      <c r="M36" s="74">
        <v>1242735956555</v>
      </c>
      <c r="N36" s="71"/>
      <c r="O36" s="74">
        <v>1215634850909</v>
      </c>
      <c r="P36" s="71"/>
      <c r="Q36" s="73">
        <v>27101105646</v>
      </c>
      <c r="R36" s="73"/>
    </row>
    <row r="37" spans="1:18" ht="21.75" customHeight="1" x14ac:dyDescent="0.4">
      <c r="A37" s="17" t="s">
        <v>40</v>
      </c>
      <c r="B37" s="10"/>
      <c r="C37" s="74">
        <v>110000499</v>
      </c>
      <c r="D37" s="71"/>
      <c r="E37" s="74">
        <v>740272393129</v>
      </c>
      <c r="F37" s="71"/>
      <c r="G37" s="74">
        <v>607963737932</v>
      </c>
      <c r="H37" s="71"/>
      <c r="I37" s="74">
        <v>132308655197</v>
      </c>
      <c r="J37" s="71"/>
      <c r="K37" s="74">
        <v>110000499</v>
      </c>
      <c r="L37" s="71"/>
      <c r="M37" s="74">
        <v>740272393129</v>
      </c>
      <c r="N37" s="71"/>
      <c r="O37" s="74">
        <v>574066479162</v>
      </c>
      <c r="P37" s="71"/>
      <c r="Q37" s="73">
        <v>166205913967</v>
      </c>
      <c r="R37" s="73"/>
    </row>
    <row r="38" spans="1:18" ht="21.75" customHeight="1" x14ac:dyDescent="0.4">
      <c r="A38" s="17" t="s">
        <v>101</v>
      </c>
      <c r="B38" s="10"/>
      <c r="C38" s="74">
        <v>20138100</v>
      </c>
      <c r="D38" s="71"/>
      <c r="E38" s="74">
        <v>117307110867</v>
      </c>
      <c r="F38" s="71"/>
      <c r="G38" s="74">
        <v>127116067236</v>
      </c>
      <c r="H38" s="71"/>
      <c r="I38" s="74">
        <v>-9808956368</v>
      </c>
      <c r="J38" s="71"/>
      <c r="K38" s="74">
        <v>20138100</v>
      </c>
      <c r="L38" s="71"/>
      <c r="M38" s="74">
        <v>117307110867</v>
      </c>
      <c r="N38" s="71"/>
      <c r="O38" s="74">
        <v>134522830383</v>
      </c>
      <c r="P38" s="71"/>
      <c r="Q38" s="73">
        <v>-17215719515</v>
      </c>
      <c r="R38" s="73"/>
    </row>
    <row r="39" spans="1:18" ht="21.75" customHeight="1" x14ac:dyDescent="0.4">
      <c r="A39" s="17" t="s">
        <v>88</v>
      </c>
      <c r="B39" s="10"/>
      <c r="C39" s="74">
        <v>6771866</v>
      </c>
      <c r="D39" s="71"/>
      <c r="E39" s="74">
        <v>69267890258</v>
      </c>
      <c r="F39" s="71"/>
      <c r="G39" s="74">
        <v>65991280152</v>
      </c>
      <c r="H39" s="71"/>
      <c r="I39" s="74">
        <v>3276610106</v>
      </c>
      <c r="J39" s="71"/>
      <c r="K39" s="74">
        <v>6771866</v>
      </c>
      <c r="L39" s="71"/>
      <c r="M39" s="74">
        <v>69267890258</v>
      </c>
      <c r="N39" s="71"/>
      <c r="O39" s="74">
        <v>65016159648</v>
      </c>
      <c r="P39" s="71"/>
      <c r="Q39" s="73">
        <v>4251730610</v>
      </c>
      <c r="R39" s="73"/>
    </row>
    <row r="40" spans="1:18" ht="21.75" customHeight="1" x14ac:dyDescent="0.4">
      <c r="A40" s="17" t="s">
        <v>113</v>
      </c>
      <c r="B40" s="10"/>
      <c r="C40" s="74">
        <v>29000000</v>
      </c>
      <c r="D40" s="71"/>
      <c r="E40" s="74">
        <v>69243534900</v>
      </c>
      <c r="F40" s="71"/>
      <c r="G40" s="74">
        <v>80453856088</v>
      </c>
      <c r="H40" s="71"/>
      <c r="I40" s="74">
        <v>-11210321188</v>
      </c>
      <c r="J40" s="71"/>
      <c r="K40" s="74">
        <v>29000000</v>
      </c>
      <c r="L40" s="71"/>
      <c r="M40" s="74">
        <v>69243534900</v>
      </c>
      <c r="N40" s="71"/>
      <c r="O40" s="74">
        <v>80453856088</v>
      </c>
      <c r="P40" s="71"/>
      <c r="Q40" s="73">
        <v>-11210321188</v>
      </c>
      <c r="R40" s="73"/>
    </row>
    <row r="41" spans="1:18" ht="21.75" customHeight="1" x14ac:dyDescent="0.4">
      <c r="A41" s="17" t="s">
        <v>99</v>
      </c>
      <c r="B41" s="10"/>
      <c r="C41" s="74">
        <v>300000000</v>
      </c>
      <c r="D41" s="71"/>
      <c r="E41" s="74">
        <v>2764453050000</v>
      </c>
      <c r="F41" s="71"/>
      <c r="G41" s="74">
        <v>2490095250000</v>
      </c>
      <c r="H41" s="71"/>
      <c r="I41" s="74">
        <v>274357800000</v>
      </c>
      <c r="J41" s="71"/>
      <c r="K41" s="74">
        <v>300000000</v>
      </c>
      <c r="L41" s="71"/>
      <c r="M41" s="74">
        <v>2764453050000</v>
      </c>
      <c r="N41" s="71"/>
      <c r="O41" s="74">
        <v>2380677814868</v>
      </c>
      <c r="P41" s="71"/>
      <c r="Q41" s="73">
        <v>383775235132</v>
      </c>
      <c r="R41" s="73"/>
    </row>
    <row r="42" spans="1:18" ht="21.75" customHeight="1" x14ac:dyDescent="0.4">
      <c r="A42" s="17" t="s">
        <v>111</v>
      </c>
      <c r="B42" s="10"/>
      <c r="C42" s="74">
        <v>79058826</v>
      </c>
      <c r="D42" s="71"/>
      <c r="E42" s="74">
        <v>102479307484</v>
      </c>
      <c r="F42" s="71"/>
      <c r="G42" s="74">
        <v>110998591704</v>
      </c>
      <c r="H42" s="71"/>
      <c r="I42" s="74">
        <v>-8519284219</v>
      </c>
      <c r="J42" s="71"/>
      <c r="K42" s="74">
        <v>79058826</v>
      </c>
      <c r="L42" s="71"/>
      <c r="M42" s="74">
        <v>102479307484</v>
      </c>
      <c r="N42" s="71"/>
      <c r="O42" s="74">
        <v>110998591704</v>
      </c>
      <c r="P42" s="71"/>
      <c r="Q42" s="73">
        <v>-8519284219</v>
      </c>
      <c r="R42" s="73"/>
    </row>
    <row r="43" spans="1:18" ht="21.75" customHeight="1" x14ac:dyDescent="0.4">
      <c r="A43" s="17" t="s">
        <v>34</v>
      </c>
      <c r="B43" s="10"/>
      <c r="C43" s="74">
        <v>10000000</v>
      </c>
      <c r="D43" s="71"/>
      <c r="E43" s="74">
        <v>791760825000</v>
      </c>
      <c r="F43" s="71"/>
      <c r="G43" s="74">
        <v>830889559326</v>
      </c>
      <c r="H43" s="71"/>
      <c r="I43" s="74">
        <v>-39128734326</v>
      </c>
      <c r="J43" s="71"/>
      <c r="K43" s="74">
        <v>10000000</v>
      </c>
      <c r="L43" s="71"/>
      <c r="M43" s="74">
        <v>791760825000</v>
      </c>
      <c r="N43" s="71"/>
      <c r="O43" s="74">
        <v>618632339263</v>
      </c>
      <c r="P43" s="71"/>
      <c r="Q43" s="73">
        <v>173128485737</v>
      </c>
      <c r="R43" s="73"/>
    </row>
    <row r="44" spans="1:18" ht="21.75" customHeight="1" x14ac:dyDescent="0.4">
      <c r="A44" s="17" t="s">
        <v>63</v>
      </c>
      <c r="B44" s="10"/>
      <c r="C44" s="74">
        <v>280577438</v>
      </c>
      <c r="D44" s="71"/>
      <c r="E44" s="74">
        <v>573713760615</v>
      </c>
      <c r="F44" s="71"/>
      <c r="G44" s="74">
        <v>556911464238</v>
      </c>
      <c r="H44" s="71"/>
      <c r="I44" s="74">
        <v>16802296377</v>
      </c>
      <c r="J44" s="71"/>
      <c r="K44" s="74">
        <v>280577438</v>
      </c>
      <c r="L44" s="71"/>
      <c r="M44" s="74">
        <v>573713760615</v>
      </c>
      <c r="N44" s="71"/>
      <c r="O44" s="74">
        <v>550927107908</v>
      </c>
      <c r="P44" s="71"/>
      <c r="Q44" s="73">
        <v>22786652707</v>
      </c>
      <c r="R44" s="73"/>
    </row>
    <row r="45" spans="1:18" ht="21.75" customHeight="1" x14ac:dyDescent="0.4">
      <c r="A45" s="17" t="s">
        <v>70</v>
      </c>
      <c r="B45" s="10"/>
      <c r="C45" s="74">
        <v>146800000</v>
      </c>
      <c r="D45" s="71"/>
      <c r="E45" s="74">
        <v>1358576087400</v>
      </c>
      <c r="F45" s="71"/>
      <c r="G45" s="74">
        <v>1647510636600</v>
      </c>
      <c r="H45" s="71"/>
      <c r="I45" s="74">
        <v>-288934549200</v>
      </c>
      <c r="J45" s="71"/>
      <c r="K45" s="74">
        <v>146800000</v>
      </c>
      <c r="L45" s="71"/>
      <c r="M45" s="74">
        <v>1358576087400</v>
      </c>
      <c r="N45" s="71"/>
      <c r="O45" s="74">
        <v>1546821324000</v>
      </c>
      <c r="P45" s="71"/>
      <c r="Q45" s="73">
        <v>-188245236600</v>
      </c>
      <c r="R45" s="73"/>
    </row>
    <row r="46" spans="1:18" ht="21.75" customHeight="1" x14ac:dyDescent="0.4">
      <c r="A46" s="17" t="s">
        <v>90</v>
      </c>
      <c r="B46" s="10"/>
      <c r="C46" s="74">
        <v>207000000</v>
      </c>
      <c r="D46" s="71"/>
      <c r="E46" s="74">
        <v>259679657700</v>
      </c>
      <c r="F46" s="71"/>
      <c r="G46" s="74">
        <v>270107663173</v>
      </c>
      <c r="H46" s="71"/>
      <c r="I46" s="74">
        <v>-10428005473</v>
      </c>
      <c r="J46" s="71"/>
      <c r="K46" s="74">
        <v>207000000</v>
      </c>
      <c r="L46" s="71"/>
      <c r="M46" s="74">
        <v>259679657700</v>
      </c>
      <c r="N46" s="71"/>
      <c r="O46" s="74">
        <v>307470230773</v>
      </c>
      <c r="P46" s="71"/>
      <c r="Q46" s="73">
        <v>-47790573073</v>
      </c>
      <c r="R46" s="73"/>
    </row>
    <row r="47" spans="1:18" ht="21.75" customHeight="1" x14ac:dyDescent="0.4">
      <c r="A47" s="17" t="s">
        <v>115</v>
      </c>
      <c r="B47" s="10"/>
      <c r="C47" s="74">
        <v>6060000</v>
      </c>
      <c r="D47" s="71"/>
      <c r="E47" s="74">
        <v>389447914950</v>
      </c>
      <c r="F47" s="71"/>
      <c r="G47" s="74">
        <v>407748452440</v>
      </c>
      <c r="H47" s="71"/>
      <c r="I47" s="74">
        <v>-18300537490</v>
      </c>
      <c r="J47" s="71"/>
      <c r="K47" s="74">
        <v>6060000</v>
      </c>
      <c r="L47" s="71"/>
      <c r="M47" s="74">
        <v>389447914950</v>
      </c>
      <c r="N47" s="71"/>
      <c r="O47" s="74">
        <v>407748452440</v>
      </c>
      <c r="P47" s="71"/>
      <c r="Q47" s="73">
        <v>-18300537490</v>
      </c>
      <c r="R47" s="73"/>
    </row>
    <row r="48" spans="1:18" ht="21.75" customHeight="1" x14ac:dyDescent="0.4">
      <c r="A48" s="17" t="s">
        <v>33</v>
      </c>
      <c r="B48" s="10"/>
      <c r="C48" s="74">
        <v>12700000</v>
      </c>
      <c r="D48" s="71"/>
      <c r="E48" s="74">
        <v>236455667550</v>
      </c>
      <c r="F48" s="71"/>
      <c r="G48" s="74">
        <v>250595034750</v>
      </c>
      <c r="H48" s="71"/>
      <c r="I48" s="74">
        <v>-14139367200</v>
      </c>
      <c r="J48" s="71"/>
      <c r="K48" s="74">
        <v>12700000</v>
      </c>
      <c r="L48" s="71"/>
      <c r="M48" s="74">
        <v>236455667550</v>
      </c>
      <c r="N48" s="71"/>
      <c r="O48" s="74">
        <v>269567258040</v>
      </c>
      <c r="P48" s="71"/>
      <c r="Q48" s="73">
        <v>-33111590490</v>
      </c>
      <c r="R48" s="73"/>
    </row>
    <row r="49" spans="1:18" ht="21.75" customHeight="1" x14ac:dyDescent="0.4">
      <c r="A49" s="17" t="s">
        <v>79</v>
      </c>
      <c r="B49" s="10"/>
      <c r="C49" s="74">
        <v>249999</v>
      </c>
      <c r="D49" s="71"/>
      <c r="E49" s="74">
        <v>1729640081</v>
      </c>
      <c r="F49" s="71"/>
      <c r="G49" s="74">
        <v>1930934401</v>
      </c>
      <c r="H49" s="71"/>
      <c r="I49" s="74">
        <v>-201294319</v>
      </c>
      <c r="J49" s="71"/>
      <c r="K49" s="74">
        <v>249999</v>
      </c>
      <c r="L49" s="71"/>
      <c r="M49" s="74">
        <v>1729640081</v>
      </c>
      <c r="N49" s="71"/>
      <c r="O49" s="74">
        <v>1722305543</v>
      </c>
      <c r="P49" s="71"/>
      <c r="Q49" s="73">
        <v>7334538</v>
      </c>
      <c r="R49" s="73"/>
    </row>
    <row r="50" spans="1:18" ht="21.75" customHeight="1" x14ac:dyDescent="0.4">
      <c r="A50" s="17" t="s">
        <v>37</v>
      </c>
      <c r="B50" s="10"/>
      <c r="C50" s="74">
        <v>3380750</v>
      </c>
      <c r="D50" s="71"/>
      <c r="E50" s="74">
        <v>427472713170</v>
      </c>
      <c r="F50" s="71"/>
      <c r="G50" s="74">
        <v>467968360405</v>
      </c>
      <c r="H50" s="71"/>
      <c r="I50" s="74">
        <v>-40495647235</v>
      </c>
      <c r="J50" s="71"/>
      <c r="K50" s="74">
        <v>3380750</v>
      </c>
      <c r="L50" s="71"/>
      <c r="M50" s="74">
        <v>427472713170</v>
      </c>
      <c r="N50" s="71"/>
      <c r="O50" s="74">
        <v>467968360405</v>
      </c>
      <c r="P50" s="71"/>
      <c r="Q50" s="73">
        <v>-40495647235</v>
      </c>
      <c r="R50" s="73"/>
    </row>
    <row r="51" spans="1:18" ht="21.75" customHeight="1" x14ac:dyDescent="0.4">
      <c r="A51" s="17" t="s">
        <v>97</v>
      </c>
      <c r="B51" s="10"/>
      <c r="C51" s="74">
        <v>15451797</v>
      </c>
      <c r="D51" s="71"/>
      <c r="E51" s="74">
        <v>245757740925</v>
      </c>
      <c r="F51" s="71"/>
      <c r="G51" s="74">
        <v>257584832207</v>
      </c>
      <c r="H51" s="71"/>
      <c r="I51" s="74">
        <v>-11827091281</v>
      </c>
      <c r="J51" s="71"/>
      <c r="K51" s="74">
        <v>15451797</v>
      </c>
      <c r="L51" s="71"/>
      <c r="M51" s="74">
        <v>245757740925</v>
      </c>
      <c r="N51" s="71"/>
      <c r="O51" s="74">
        <v>263114381378</v>
      </c>
      <c r="P51" s="71"/>
      <c r="Q51" s="73">
        <v>-17356640452</v>
      </c>
      <c r="R51" s="73"/>
    </row>
    <row r="52" spans="1:18" ht="21.75" customHeight="1" x14ac:dyDescent="0.4">
      <c r="A52" s="17" t="s">
        <v>108</v>
      </c>
      <c r="B52" s="10"/>
      <c r="C52" s="74">
        <v>32146820</v>
      </c>
      <c r="D52" s="71"/>
      <c r="E52" s="74">
        <v>165529730460</v>
      </c>
      <c r="F52" s="71"/>
      <c r="G52" s="74">
        <v>183744391920</v>
      </c>
      <c r="H52" s="71"/>
      <c r="I52" s="74">
        <v>-18214661459</v>
      </c>
      <c r="J52" s="71"/>
      <c r="K52" s="74">
        <v>32146820</v>
      </c>
      <c r="L52" s="71"/>
      <c r="M52" s="74">
        <v>165529730460</v>
      </c>
      <c r="N52" s="71"/>
      <c r="O52" s="74">
        <v>161102048000</v>
      </c>
      <c r="P52" s="71"/>
      <c r="Q52" s="73">
        <v>4427682460</v>
      </c>
      <c r="R52" s="73"/>
    </row>
    <row r="53" spans="1:18" ht="21.75" customHeight="1" x14ac:dyDescent="0.4">
      <c r="A53" s="17" t="s">
        <v>52</v>
      </c>
      <c r="B53" s="10"/>
      <c r="C53" s="74">
        <v>105003071</v>
      </c>
      <c r="D53" s="71"/>
      <c r="E53" s="74">
        <v>126819637813</v>
      </c>
      <c r="F53" s="71"/>
      <c r="G53" s="74">
        <v>165126474914</v>
      </c>
      <c r="H53" s="71"/>
      <c r="I53" s="74">
        <v>-38306837100</v>
      </c>
      <c r="J53" s="71"/>
      <c r="K53" s="74">
        <v>105003071</v>
      </c>
      <c r="L53" s="71"/>
      <c r="M53" s="74">
        <v>126819637813</v>
      </c>
      <c r="N53" s="71"/>
      <c r="O53" s="74">
        <v>164749818399</v>
      </c>
      <c r="P53" s="71"/>
      <c r="Q53" s="73">
        <v>-37930180585</v>
      </c>
      <c r="R53" s="73"/>
    </row>
    <row r="54" spans="1:18" ht="21.75" customHeight="1" x14ac:dyDescent="0.4">
      <c r="A54" s="17" t="s">
        <v>26</v>
      </c>
      <c r="B54" s="10"/>
      <c r="C54" s="74">
        <v>169681580</v>
      </c>
      <c r="D54" s="71"/>
      <c r="E54" s="74">
        <v>400258595723</v>
      </c>
      <c r="F54" s="71"/>
      <c r="G54" s="74">
        <v>419489100000</v>
      </c>
      <c r="H54" s="71"/>
      <c r="I54" s="74">
        <v>-19230504276</v>
      </c>
      <c r="J54" s="71"/>
      <c r="K54" s="74">
        <v>169681580</v>
      </c>
      <c r="L54" s="71"/>
      <c r="M54" s="74">
        <v>400258595723</v>
      </c>
      <c r="N54" s="71"/>
      <c r="O54" s="74">
        <v>465350241600</v>
      </c>
      <c r="P54" s="71"/>
      <c r="Q54" s="73">
        <v>-65091645876</v>
      </c>
      <c r="R54" s="73"/>
    </row>
    <row r="55" spans="1:18" ht="21.75" customHeight="1" x14ac:dyDescent="0.4">
      <c r="A55" s="17" t="s">
        <v>71</v>
      </c>
      <c r="B55" s="10"/>
      <c r="C55" s="74">
        <v>2093973</v>
      </c>
      <c r="D55" s="71"/>
      <c r="E55" s="74">
        <v>99933480449</v>
      </c>
      <c r="F55" s="71"/>
      <c r="G55" s="74">
        <v>144977803679</v>
      </c>
      <c r="H55" s="71"/>
      <c r="I55" s="74">
        <v>-45044323229</v>
      </c>
      <c r="J55" s="71"/>
      <c r="K55" s="74">
        <v>2093973</v>
      </c>
      <c r="L55" s="71"/>
      <c r="M55" s="74">
        <v>99933480449</v>
      </c>
      <c r="N55" s="71"/>
      <c r="O55" s="74">
        <v>81428822228</v>
      </c>
      <c r="P55" s="71"/>
      <c r="Q55" s="73">
        <v>18504658221</v>
      </c>
      <c r="R55" s="73"/>
    </row>
    <row r="56" spans="1:18" ht="21.75" customHeight="1" x14ac:dyDescent="0.4">
      <c r="A56" s="17" t="s">
        <v>25</v>
      </c>
      <c r="B56" s="10"/>
      <c r="C56" s="74">
        <v>382115018</v>
      </c>
      <c r="D56" s="71"/>
      <c r="E56" s="74">
        <v>821597020969</v>
      </c>
      <c r="F56" s="71"/>
      <c r="G56" s="74">
        <v>682465184062</v>
      </c>
      <c r="H56" s="71"/>
      <c r="I56" s="74">
        <v>139131836907</v>
      </c>
      <c r="J56" s="71"/>
      <c r="K56" s="74">
        <v>382115018</v>
      </c>
      <c r="L56" s="71"/>
      <c r="M56" s="74">
        <v>821597020969</v>
      </c>
      <c r="N56" s="71"/>
      <c r="O56" s="74">
        <v>722583973457</v>
      </c>
      <c r="P56" s="71"/>
      <c r="Q56" s="73">
        <v>99013047512</v>
      </c>
      <c r="R56" s="73"/>
    </row>
    <row r="57" spans="1:18" ht="21.75" customHeight="1" x14ac:dyDescent="0.4">
      <c r="A57" s="17" t="s">
        <v>107</v>
      </c>
      <c r="B57" s="10"/>
      <c r="C57" s="74">
        <v>200000000</v>
      </c>
      <c r="D57" s="71"/>
      <c r="E57" s="74">
        <v>2123290800000</v>
      </c>
      <c r="F57" s="71"/>
      <c r="G57" s="74">
        <v>2184921900000</v>
      </c>
      <c r="H57" s="71"/>
      <c r="I57" s="74">
        <v>-61631100000</v>
      </c>
      <c r="J57" s="71"/>
      <c r="K57" s="74">
        <v>200000000</v>
      </c>
      <c r="L57" s="71"/>
      <c r="M57" s="74">
        <v>2123290800000</v>
      </c>
      <c r="N57" s="71"/>
      <c r="O57" s="74">
        <v>2347713511484</v>
      </c>
      <c r="P57" s="71"/>
      <c r="Q57" s="73">
        <v>-224422711484</v>
      </c>
      <c r="R57" s="73"/>
    </row>
    <row r="58" spans="1:18" ht="21.75" customHeight="1" x14ac:dyDescent="0.4">
      <c r="A58" s="17" t="s">
        <v>24</v>
      </c>
      <c r="B58" s="10"/>
      <c r="C58" s="74">
        <v>686099991</v>
      </c>
      <c r="D58" s="71"/>
      <c r="E58" s="74">
        <v>379201839005</v>
      </c>
      <c r="F58" s="71"/>
      <c r="G58" s="74">
        <v>418198142744</v>
      </c>
      <c r="H58" s="71"/>
      <c r="I58" s="74">
        <v>-38996303738</v>
      </c>
      <c r="J58" s="71"/>
      <c r="K58" s="74">
        <v>686099991</v>
      </c>
      <c r="L58" s="71"/>
      <c r="M58" s="74">
        <v>379201839005</v>
      </c>
      <c r="N58" s="71"/>
      <c r="O58" s="74">
        <v>416020751647</v>
      </c>
      <c r="P58" s="71"/>
      <c r="Q58" s="73">
        <v>-36818912641</v>
      </c>
      <c r="R58" s="73"/>
    </row>
    <row r="59" spans="1:18" ht="21.75" customHeight="1" x14ac:dyDescent="0.4">
      <c r="A59" s="17" t="s">
        <v>44</v>
      </c>
      <c r="B59" s="10"/>
      <c r="C59" s="74">
        <v>32500000</v>
      </c>
      <c r="D59" s="71"/>
      <c r="E59" s="74">
        <v>361834200000</v>
      </c>
      <c r="F59" s="71"/>
      <c r="G59" s="74">
        <v>363449531250</v>
      </c>
      <c r="H59" s="71"/>
      <c r="I59" s="74">
        <v>-1615331250</v>
      </c>
      <c r="J59" s="71"/>
      <c r="K59" s="74">
        <v>32500000</v>
      </c>
      <c r="L59" s="71"/>
      <c r="M59" s="74">
        <v>361834200000</v>
      </c>
      <c r="N59" s="71"/>
      <c r="O59" s="74">
        <v>329807209445</v>
      </c>
      <c r="P59" s="71"/>
      <c r="Q59" s="73">
        <v>32026990555</v>
      </c>
      <c r="R59" s="73"/>
    </row>
    <row r="60" spans="1:18" ht="21.75" customHeight="1" x14ac:dyDescent="0.4">
      <c r="A60" s="17" t="s">
        <v>20</v>
      </c>
      <c r="B60" s="10"/>
      <c r="C60" s="74">
        <v>73500</v>
      </c>
      <c r="D60" s="71"/>
      <c r="E60" s="74">
        <v>523859379</v>
      </c>
      <c r="F60" s="71"/>
      <c r="G60" s="74">
        <v>842258876</v>
      </c>
      <c r="H60" s="71"/>
      <c r="I60" s="74">
        <v>-318399496</v>
      </c>
      <c r="J60" s="71"/>
      <c r="K60" s="74">
        <v>73500</v>
      </c>
      <c r="L60" s="71"/>
      <c r="M60" s="74">
        <v>523859379</v>
      </c>
      <c r="N60" s="71"/>
      <c r="O60" s="74">
        <v>509400611</v>
      </c>
      <c r="P60" s="71"/>
      <c r="Q60" s="73">
        <v>14458768</v>
      </c>
      <c r="R60" s="73"/>
    </row>
    <row r="61" spans="1:18" ht="21.75" customHeight="1" x14ac:dyDescent="0.4">
      <c r="A61" s="17" t="s">
        <v>80</v>
      </c>
      <c r="B61" s="10"/>
      <c r="C61" s="74">
        <v>223549591</v>
      </c>
      <c r="D61" s="71"/>
      <c r="E61" s="74">
        <v>1604869019082</v>
      </c>
      <c r="F61" s="71"/>
      <c r="G61" s="74">
        <v>1716323649896</v>
      </c>
      <c r="H61" s="71"/>
      <c r="I61" s="74">
        <v>-111454630813</v>
      </c>
      <c r="J61" s="71"/>
      <c r="K61" s="74">
        <v>223549591</v>
      </c>
      <c r="L61" s="71"/>
      <c r="M61" s="74">
        <v>1604869019082</v>
      </c>
      <c r="N61" s="71"/>
      <c r="O61" s="74">
        <v>1532127519078</v>
      </c>
      <c r="P61" s="71"/>
      <c r="Q61" s="73">
        <v>72741500004</v>
      </c>
      <c r="R61" s="73"/>
    </row>
    <row r="62" spans="1:18" ht="21.75" customHeight="1" x14ac:dyDescent="0.4">
      <c r="A62" s="17" t="s">
        <v>46</v>
      </c>
      <c r="B62" s="10"/>
      <c r="C62" s="74">
        <v>8601500</v>
      </c>
      <c r="D62" s="71"/>
      <c r="E62" s="74">
        <v>409987895546</v>
      </c>
      <c r="F62" s="71"/>
      <c r="G62" s="74">
        <v>447181792222</v>
      </c>
      <c r="H62" s="71"/>
      <c r="I62" s="74">
        <v>-37193896675</v>
      </c>
      <c r="J62" s="71"/>
      <c r="K62" s="74">
        <v>8601500</v>
      </c>
      <c r="L62" s="71"/>
      <c r="M62" s="74">
        <v>409987895546</v>
      </c>
      <c r="N62" s="71"/>
      <c r="O62" s="74">
        <v>466134319251</v>
      </c>
      <c r="P62" s="71"/>
      <c r="Q62" s="73">
        <v>-56146423704</v>
      </c>
      <c r="R62" s="73"/>
    </row>
    <row r="63" spans="1:18" ht="21.75" customHeight="1" x14ac:dyDescent="0.4">
      <c r="A63" s="17" t="s">
        <v>74</v>
      </c>
      <c r="B63" s="10"/>
      <c r="C63" s="74">
        <v>43921767</v>
      </c>
      <c r="D63" s="71"/>
      <c r="E63" s="74">
        <v>370240467484</v>
      </c>
      <c r="F63" s="71"/>
      <c r="G63" s="74">
        <v>376352928032</v>
      </c>
      <c r="H63" s="71"/>
      <c r="I63" s="74">
        <v>-6112460547</v>
      </c>
      <c r="J63" s="71"/>
      <c r="K63" s="74">
        <v>43921767</v>
      </c>
      <c r="L63" s="71"/>
      <c r="M63" s="74">
        <v>370240467484</v>
      </c>
      <c r="N63" s="71"/>
      <c r="O63" s="74">
        <v>344066704832</v>
      </c>
      <c r="P63" s="71"/>
      <c r="Q63" s="73">
        <v>26173762652</v>
      </c>
      <c r="R63" s="73"/>
    </row>
    <row r="64" spans="1:18" ht="21.75" customHeight="1" x14ac:dyDescent="0.4">
      <c r="A64" s="17" t="s">
        <v>83</v>
      </c>
      <c r="B64" s="10"/>
      <c r="C64" s="74">
        <v>808333336</v>
      </c>
      <c r="D64" s="71"/>
      <c r="E64" s="74">
        <v>3173918822970</v>
      </c>
      <c r="F64" s="71"/>
      <c r="G64" s="74">
        <v>3079160285789</v>
      </c>
      <c r="H64" s="71"/>
      <c r="I64" s="74">
        <v>94758537181</v>
      </c>
      <c r="J64" s="71"/>
      <c r="K64" s="74">
        <v>808333336</v>
      </c>
      <c r="L64" s="71"/>
      <c r="M64" s="74">
        <v>3173918822970</v>
      </c>
      <c r="N64" s="71"/>
      <c r="O64" s="74">
        <v>3356811607454</v>
      </c>
      <c r="P64" s="71"/>
      <c r="Q64" s="73">
        <v>-182892784483</v>
      </c>
      <c r="R64" s="73"/>
    </row>
    <row r="65" spans="1:18" ht="21.75" customHeight="1" x14ac:dyDescent="0.4">
      <c r="A65" s="17" t="s">
        <v>53</v>
      </c>
      <c r="B65" s="10"/>
      <c r="C65" s="74">
        <v>56378333</v>
      </c>
      <c r="D65" s="71"/>
      <c r="E65" s="74">
        <v>303191991179</v>
      </c>
      <c r="F65" s="71"/>
      <c r="G65" s="74">
        <v>303191991179</v>
      </c>
      <c r="H65" s="71"/>
      <c r="I65" s="74">
        <v>0</v>
      </c>
      <c r="J65" s="71"/>
      <c r="K65" s="74">
        <v>56378333</v>
      </c>
      <c r="L65" s="71"/>
      <c r="M65" s="74">
        <v>303191991179</v>
      </c>
      <c r="N65" s="71"/>
      <c r="O65" s="74">
        <v>297212622438</v>
      </c>
      <c r="P65" s="71"/>
      <c r="Q65" s="73">
        <v>5979368741</v>
      </c>
      <c r="R65" s="73"/>
    </row>
    <row r="66" spans="1:18" ht="21.75" customHeight="1" x14ac:dyDescent="0.4">
      <c r="A66" s="17" t="s">
        <v>89</v>
      </c>
      <c r="B66" s="10"/>
      <c r="C66" s="74">
        <v>79024065</v>
      </c>
      <c r="D66" s="71"/>
      <c r="E66" s="74">
        <v>168183839552</v>
      </c>
      <c r="F66" s="71"/>
      <c r="G66" s="74">
        <v>200469480867</v>
      </c>
      <c r="H66" s="71"/>
      <c r="I66" s="74">
        <v>-32285641314</v>
      </c>
      <c r="J66" s="71"/>
      <c r="K66" s="74">
        <v>79024065</v>
      </c>
      <c r="L66" s="71"/>
      <c r="M66" s="74">
        <v>168183839552</v>
      </c>
      <c r="N66" s="71"/>
      <c r="O66" s="74">
        <v>156849566773</v>
      </c>
      <c r="P66" s="71"/>
      <c r="Q66" s="73">
        <v>11334272779</v>
      </c>
      <c r="R66" s="73"/>
    </row>
    <row r="67" spans="1:18" ht="21.75" customHeight="1" x14ac:dyDescent="0.4">
      <c r="A67" s="17" t="s">
        <v>87</v>
      </c>
      <c r="B67" s="10"/>
      <c r="C67" s="74">
        <v>20000000</v>
      </c>
      <c r="D67" s="71"/>
      <c r="E67" s="74">
        <v>320680530000</v>
      </c>
      <c r="F67" s="71"/>
      <c r="G67" s="74">
        <v>331217460000</v>
      </c>
      <c r="H67" s="71"/>
      <c r="I67" s="74">
        <v>-10536930000</v>
      </c>
      <c r="J67" s="71"/>
      <c r="K67" s="74">
        <v>20000000</v>
      </c>
      <c r="L67" s="71"/>
      <c r="M67" s="74">
        <v>320680530000</v>
      </c>
      <c r="N67" s="71"/>
      <c r="O67" s="74">
        <v>339567480000</v>
      </c>
      <c r="P67" s="71"/>
      <c r="Q67" s="73">
        <v>-18886950000</v>
      </c>
      <c r="R67" s="73"/>
    </row>
    <row r="68" spans="1:18" ht="21.75" customHeight="1" x14ac:dyDescent="0.4">
      <c r="A68" s="17" t="s">
        <v>109</v>
      </c>
      <c r="B68" s="10"/>
      <c r="C68" s="74">
        <v>32301479</v>
      </c>
      <c r="D68" s="71"/>
      <c r="E68" s="74">
        <v>53686724854</v>
      </c>
      <c r="F68" s="71"/>
      <c r="G68" s="74">
        <v>45900401659</v>
      </c>
      <c r="H68" s="71"/>
      <c r="I68" s="74">
        <v>7786323195</v>
      </c>
      <c r="J68" s="71"/>
      <c r="K68" s="74">
        <v>32301479</v>
      </c>
      <c r="L68" s="71"/>
      <c r="M68" s="74">
        <v>53686724854</v>
      </c>
      <c r="N68" s="71"/>
      <c r="O68" s="74">
        <v>45900401659</v>
      </c>
      <c r="P68" s="71"/>
      <c r="Q68" s="73">
        <v>7786323195</v>
      </c>
      <c r="R68" s="73"/>
    </row>
    <row r="69" spans="1:18" ht="21.75" customHeight="1" x14ac:dyDescent="0.4">
      <c r="A69" s="17" t="s">
        <v>51</v>
      </c>
      <c r="B69" s="10"/>
      <c r="C69" s="74">
        <v>600000</v>
      </c>
      <c r="D69" s="71"/>
      <c r="E69" s="74">
        <v>3835044900</v>
      </c>
      <c r="F69" s="71"/>
      <c r="G69" s="74">
        <v>3882759300</v>
      </c>
      <c r="H69" s="71"/>
      <c r="I69" s="74">
        <v>-47714400</v>
      </c>
      <c r="J69" s="71"/>
      <c r="K69" s="74">
        <v>600000</v>
      </c>
      <c r="L69" s="71"/>
      <c r="M69" s="74">
        <v>3835044900</v>
      </c>
      <c r="N69" s="71"/>
      <c r="O69" s="74">
        <v>3924509401</v>
      </c>
      <c r="P69" s="71"/>
      <c r="Q69" s="73">
        <v>-89464501</v>
      </c>
      <c r="R69" s="73"/>
    </row>
    <row r="70" spans="1:18" ht="21.75" customHeight="1" x14ac:dyDescent="0.4">
      <c r="A70" s="17" t="s">
        <v>61</v>
      </c>
      <c r="B70" s="10"/>
      <c r="C70" s="74">
        <v>1452301012</v>
      </c>
      <c r="D70" s="71"/>
      <c r="E70" s="74">
        <v>1905630963691</v>
      </c>
      <c r="F70" s="71"/>
      <c r="G70" s="74">
        <v>1834171210888</v>
      </c>
      <c r="H70" s="71"/>
      <c r="I70" s="74">
        <v>71459752803</v>
      </c>
      <c r="J70" s="71"/>
      <c r="K70" s="74">
        <v>1452301012</v>
      </c>
      <c r="L70" s="71"/>
      <c r="M70" s="74">
        <v>1905630963691</v>
      </c>
      <c r="N70" s="71"/>
      <c r="O70" s="74">
        <v>2057310567434</v>
      </c>
      <c r="P70" s="71"/>
      <c r="Q70" s="73">
        <v>-151679603742</v>
      </c>
      <c r="R70" s="73"/>
    </row>
    <row r="71" spans="1:18" ht="21.75" customHeight="1" x14ac:dyDescent="0.4">
      <c r="A71" s="17" t="s">
        <v>112</v>
      </c>
      <c r="B71" s="10"/>
      <c r="C71" s="74">
        <v>2000000</v>
      </c>
      <c r="D71" s="71"/>
      <c r="E71" s="74">
        <v>7151195700</v>
      </c>
      <c r="F71" s="71"/>
      <c r="G71" s="74">
        <v>6331786544</v>
      </c>
      <c r="H71" s="71"/>
      <c r="I71" s="74">
        <v>819409156</v>
      </c>
      <c r="J71" s="71"/>
      <c r="K71" s="74">
        <v>2000000</v>
      </c>
      <c r="L71" s="71"/>
      <c r="M71" s="74">
        <v>7151195700</v>
      </c>
      <c r="N71" s="71"/>
      <c r="O71" s="74">
        <v>6331786544</v>
      </c>
      <c r="P71" s="71"/>
      <c r="Q71" s="73">
        <v>819409156</v>
      </c>
      <c r="R71" s="73"/>
    </row>
    <row r="72" spans="1:18" ht="21.75" customHeight="1" x14ac:dyDescent="0.4">
      <c r="A72" s="17" t="s">
        <v>98</v>
      </c>
      <c r="B72" s="10"/>
      <c r="C72" s="74">
        <v>221534321</v>
      </c>
      <c r="D72" s="71"/>
      <c r="E72" s="74">
        <v>588417664463</v>
      </c>
      <c r="F72" s="71"/>
      <c r="G72" s="74">
        <v>621703578341</v>
      </c>
      <c r="H72" s="71"/>
      <c r="I72" s="74">
        <v>-33285913877</v>
      </c>
      <c r="J72" s="71"/>
      <c r="K72" s="74">
        <v>221534321</v>
      </c>
      <c r="L72" s="71"/>
      <c r="M72" s="74">
        <v>588417664463</v>
      </c>
      <c r="N72" s="71"/>
      <c r="O72" s="74">
        <v>749140789356</v>
      </c>
      <c r="P72" s="71"/>
      <c r="Q72" s="73">
        <v>-160723124892</v>
      </c>
      <c r="R72" s="73"/>
    </row>
    <row r="73" spans="1:18" ht="21.75" customHeight="1" x14ac:dyDescent="0.4">
      <c r="A73" s="17" t="s">
        <v>36</v>
      </c>
      <c r="B73" s="10"/>
      <c r="C73" s="74">
        <v>15584775</v>
      </c>
      <c r="D73" s="71"/>
      <c r="E73" s="74">
        <v>4016932500706</v>
      </c>
      <c r="F73" s="71"/>
      <c r="G73" s="74">
        <v>3860383400264</v>
      </c>
      <c r="H73" s="71"/>
      <c r="I73" s="74">
        <v>156549100442</v>
      </c>
      <c r="J73" s="71"/>
      <c r="K73" s="74">
        <v>15584775</v>
      </c>
      <c r="L73" s="71"/>
      <c r="M73" s="74">
        <v>4016932500706</v>
      </c>
      <c r="N73" s="71"/>
      <c r="O73" s="74">
        <v>3237837528055</v>
      </c>
      <c r="P73" s="71"/>
      <c r="Q73" s="73">
        <v>779094972651</v>
      </c>
      <c r="R73" s="73"/>
    </row>
    <row r="74" spans="1:18" ht="21.75" customHeight="1" x14ac:dyDescent="0.4">
      <c r="A74" s="17" t="s">
        <v>41</v>
      </c>
      <c r="B74" s="10"/>
      <c r="C74" s="74">
        <v>70969041</v>
      </c>
      <c r="D74" s="71"/>
      <c r="E74" s="74">
        <v>444444683798</v>
      </c>
      <c r="F74" s="71"/>
      <c r="G74" s="74">
        <v>487478216673</v>
      </c>
      <c r="H74" s="71"/>
      <c r="I74" s="74">
        <v>-43033532874</v>
      </c>
      <c r="J74" s="71"/>
      <c r="K74" s="74">
        <v>70969041</v>
      </c>
      <c r="L74" s="71"/>
      <c r="M74" s="74">
        <v>444444683798</v>
      </c>
      <c r="N74" s="71"/>
      <c r="O74" s="74">
        <v>499910524217</v>
      </c>
      <c r="P74" s="71"/>
      <c r="Q74" s="73">
        <v>-55465840418</v>
      </c>
      <c r="R74" s="73"/>
    </row>
    <row r="75" spans="1:18" ht="21.75" customHeight="1" x14ac:dyDescent="0.4">
      <c r="A75" s="17" t="s">
        <v>64</v>
      </c>
      <c r="B75" s="10"/>
      <c r="C75" s="74">
        <v>30700000</v>
      </c>
      <c r="D75" s="71"/>
      <c r="E75" s="74">
        <v>504756720900</v>
      </c>
      <c r="F75" s="71"/>
      <c r="G75" s="74">
        <v>470271389074</v>
      </c>
      <c r="H75" s="71"/>
      <c r="I75" s="74">
        <v>34485331826</v>
      </c>
      <c r="J75" s="71"/>
      <c r="K75" s="74">
        <v>30700000</v>
      </c>
      <c r="L75" s="71"/>
      <c r="M75" s="74">
        <v>504756720900</v>
      </c>
      <c r="N75" s="71"/>
      <c r="O75" s="74">
        <v>464267159875</v>
      </c>
      <c r="P75" s="71"/>
      <c r="Q75" s="73">
        <v>40489561025</v>
      </c>
      <c r="R75" s="73"/>
    </row>
    <row r="76" spans="1:18" ht="21.75" customHeight="1" x14ac:dyDescent="0.4">
      <c r="A76" s="17" t="s">
        <v>54</v>
      </c>
      <c r="B76" s="10"/>
      <c r="C76" s="74">
        <v>6749061</v>
      </c>
      <c r="D76" s="71"/>
      <c r="E76" s="74">
        <v>86209417518</v>
      </c>
      <c r="F76" s="71"/>
      <c r="G76" s="74">
        <v>105799417452</v>
      </c>
      <c r="H76" s="71"/>
      <c r="I76" s="74">
        <v>-19589999933</v>
      </c>
      <c r="J76" s="71"/>
      <c r="K76" s="74">
        <v>6749061</v>
      </c>
      <c r="L76" s="71"/>
      <c r="M76" s="74">
        <v>86209417518</v>
      </c>
      <c r="N76" s="71"/>
      <c r="O76" s="74">
        <v>103719657185</v>
      </c>
      <c r="P76" s="71"/>
      <c r="Q76" s="73">
        <v>-17510239666</v>
      </c>
      <c r="R76" s="73"/>
    </row>
    <row r="77" spans="1:18" ht="21.75" customHeight="1" x14ac:dyDescent="0.4">
      <c r="A77" s="17" t="s">
        <v>47</v>
      </c>
      <c r="B77" s="10"/>
      <c r="C77" s="74">
        <v>518015151</v>
      </c>
      <c r="D77" s="71"/>
      <c r="E77" s="74">
        <v>1217816452413</v>
      </c>
      <c r="F77" s="71"/>
      <c r="G77" s="74">
        <v>1329556904918</v>
      </c>
      <c r="H77" s="71"/>
      <c r="I77" s="74">
        <v>-111740452504</v>
      </c>
      <c r="J77" s="71"/>
      <c r="K77" s="74">
        <v>518015151</v>
      </c>
      <c r="L77" s="71"/>
      <c r="M77" s="74">
        <v>1217816452413</v>
      </c>
      <c r="N77" s="71"/>
      <c r="O77" s="74">
        <v>1430936184192</v>
      </c>
      <c r="P77" s="71"/>
      <c r="Q77" s="73">
        <v>-213119731778</v>
      </c>
      <c r="R77" s="73"/>
    </row>
    <row r="78" spans="1:18" ht="21.75" customHeight="1" x14ac:dyDescent="0.4">
      <c r="A78" s="17" t="s">
        <v>35</v>
      </c>
      <c r="B78" s="10"/>
      <c r="C78" s="74">
        <v>34368000</v>
      </c>
      <c r="D78" s="71"/>
      <c r="E78" s="74">
        <v>119913921504</v>
      </c>
      <c r="F78" s="71"/>
      <c r="G78" s="74">
        <v>149781651982</v>
      </c>
      <c r="H78" s="71"/>
      <c r="I78" s="74">
        <v>-29867730478</v>
      </c>
      <c r="J78" s="71"/>
      <c r="K78" s="74">
        <v>34368000</v>
      </c>
      <c r="L78" s="71"/>
      <c r="M78" s="74">
        <v>119913921504</v>
      </c>
      <c r="N78" s="71"/>
      <c r="O78" s="74">
        <v>97385662964</v>
      </c>
      <c r="P78" s="71"/>
      <c r="Q78" s="73">
        <v>22528258540</v>
      </c>
      <c r="R78" s="73"/>
    </row>
    <row r="79" spans="1:18" ht="21.75" customHeight="1" x14ac:dyDescent="0.4">
      <c r="A79" s="17" t="s">
        <v>45</v>
      </c>
      <c r="B79" s="10"/>
      <c r="C79" s="74">
        <v>70889313</v>
      </c>
      <c r="D79" s="71"/>
      <c r="E79" s="74">
        <v>273766321368</v>
      </c>
      <c r="F79" s="71"/>
      <c r="G79" s="74">
        <v>263521724328</v>
      </c>
      <c r="H79" s="71"/>
      <c r="I79" s="74">
        <v>10244597040</v>
      </c>
      <c r="J79" s="71"/>
      <c r="K79" s="74">
        <v>70889313</v>
      </c>
      <c r="L79" s="71"/>
      <c r="M79" s="74">
        <v>273766321368</v>
      </c>
      <c r="N79" s="71"/>
      <c r="O79" s="74">
        <v>307485931328</v>
      </c>
      <c r="P79" s="71"/>
      <c r="Q79" s="73">
        <v>-33719609959</v>
      </c>
      <c r="R79" s="73"/>
    </row>
    <row r="80" spans="1:18" ht="21.75" customHeight="1" x14ac:dyDescent="0.4">
      <c r="A80" s="17" t="s">
        <v>81</v>
      </c>
      <c r="B80" s="10"/>
      <c r="C80" s="74">
        <v>60000000</v>
      </c>
      <c r="D80" s="71"/>
      <c r="E80" s="74">
        <v>121492791000</v>
      </c>
      <c r="F80" s="71"/>
      <c r="G80" s="74">
        <v>134972109000</v>
      </c>
      <c r="H80" s="71"/>
      <c r="I80" s="74">
        <v>-13479318000</v>
      </c>
      <c r="J80" s="71"/>
      <c r="K80" s="74">
        <v>60000000</v>
      </c>
      <c r="L80" s="71"/>
      <c r="M80" s="74">
        <v>121492791000</v>
      </c>
      <c r="N80" s="71"/>
      <c r="O80" s="74">
        <v>174520814160</v>
      </c>
      <c r="P80" s="71"/>
      <c r="Q80" s="73">
        <v>-53028023160</v>
      </c>
      <c r="R80" s="73"/>
    </row>
    <row r="81" spans="1:18" ht="21.75" customHeight="1" x14ac:dyDescent="0.4">
      <c r="A81" s="17" t="s">
        <v>72</v>
      </c>
      <c r="B81" s="10"/>
      <c r="C81" s="74">
        <v>45120507</v>
      </c>
      <c r="D81" s="71"/>
      <c r="E81" s="74">
        <v>378551217459</v>
      </c>
      <c r="F81" s="71"/>
      <c r="G81" s="74">
        <v>350193339630</v>
      </c>
      <c r="H81" s="71"/>
      <c r="I81" s="74">
        <v>28357877829</v>
      </c>
      <c r="J81" s="71"/>
      <c r="K81" s="74">
        <v>45120507</v>
      </c>
      <c r="L81" s="71"/>
      <c r="M81" s="74">
        <v>378551217459</v>
      </c>
      <c r="N81" s="71"/>
      <c r="O81" s="74">
        <v>356125197507</v>
      </c>
      <c r="P81" s="71"/>
      <c r="Q81" s="73">
        <v>22426019952</v>
      </c>
      <c r="R81" s="73"/>
    </row>
    <row r="82" spans="1:18" ht="21.75" customHeight="1" x14ac:dyDescent="0.4">
      <c r="A82" s="17" t="s">
        <v>67</v>
      </c>
      <c r="B82" s="10"/>
      <c r="C82" s="74">
        <v>102596284</v>
      </c>
      <c r="D82" s="71"/>
      <c r="E82" s="74">
        <v>398764619190</v>
      </c>
      <c r="F82" s="71"/>
      <c r="G82" s="74">
        <v>476173084205</v>
      </c>
      <c r="H82" s="71"/>
      <c r="I82" s="74">
        <v>-77408465014</v>
      </c>
      <c r="J82" s="71"/>
      <c r="K82" s="74">
        <v>102596284</v>
      </c>
      <c r="L82" s="71"/>
      <c r="M82" s="74">
        <v>398764619190</v>
      </c>
      <c r="N82" s="71"/>
      <c r="O82" s="74">
        <v>490609913050</v>
      </c>
      <c r="P82" s="71"/>
      <c r="Q82" s="73">
        <v>-91845293859</v>
      </c>
      <c r="R82" s="73"/>
    </row>
    <row r="83" spans="1:18" ht="21.75" customHeight="1" x14ac:dyDescent="0.4">
      <c r="A83" s="17" t="s">
        <v>103</v>
      </c>
      <c r="B83" s="10"/>
      <c r="C83" s="74">
        <v>57300000</v>
      </c>
      <c r="D83" s="71"/>
      <c r="E83" s="74">
        <v>497252637450</v>
      </c>
      <c r="F83" s="71"/>
      <c r="G83" s="74">
        <v>654459656850</v>
      </c>
      <c r="H83" s="71"/>
      <c r="I83" s="74">
        <v>-157207019400</v>
      </c>
      <c r="J83" s="71"/>
      <c r="K83" s="74">
        <v>57300000</v>
      </c>
      <c r="L83" s="71"/>
      <c r="M83" s="74">
        <v>497252637450</v>
      </c>
      <c r="N83" s="71"/>
      <c r="O83" s="74">
        <v>555053843752</v>
      </c>
      <c r="P83" s="71"/>
      <c r="Q83" s="73">
        <v>-57801206302</v>
      </c>
      <c r="R83" s="73"/>
    </row>
    <row r="84" spans="1:18" ht="21.75" customHeight="1" x14ac:dyDescent="0.4">
      <c r="A84" s="17" t="s">
        <v>86</v>
      </c>
      <c r="B84" s="10"/>
      <c r="C84" s="74">
        <v>280983980</v>
      </c>
      <c r="D84" s="71"/>
      <c r="E84" s="74">
        <v>1023399627168</v>
      </c>
      <c r="F84" s="71"/>
      <c r="G84" s="74">
        <v>1019209945289</v>
      </c>
      <c r="H84" s="71"/>
      <c r="I84" s="74">
        <v>4189681879</v>
      </c>
      <c r="J84" s="71"/>
      <c r="K84" s="74">
        <v>280983980</v>
      </c>
      <c r="L84" s="71"/>
      <c r="M84" s="74">
        <v>1023399627168</v>
      </c>
      <c r="N84" s="71"/>
      <c r="O84" s="74">
        <v>1096871839986</v>
      </c>
      <c r="P84" s="71"/>
      <c r="Q84" s="73">
        <v>-73472212817</v>
      </c>
      <c r="R84" s="73"/>
    </row>
    <row r="85" spans="1:18" ht="21.75" customHeight="1" x14ac:dyDescent="0.4">
      <c r="A85" s="17" t="s">
        <v>65</v>
      </c>
      <c r="B85" s="10"/>
      <c r="C85" s="74">
        <v>212000000</v>
      </c>
      <c r="D85" s="71"/>
      <c r="E85" s="74">
        <v>2697454080000</v>
      </c>
      <c r="F85" s="71"/>
      <c r="G85" s="74">
        <v>2663769017711</v>
      </c>
      <c r="H85" s="71"/>
      <c r="I85" s="74">
        <v>33685062289</v>
      </c>
      <c r="J85" s="71"/>
      <c r="K85" s="74">
        <v>212000000</v>
      </c>
      <c r="L85" s="71"/>
      <c r="M85" s="74">
        <v>2697454080000</v>
      </c>
      <c r="N85" s="71"/>
      <c r="O85" s="74">
        <v>2687148483186</v>
      </c>
      <c r="P85" s="71"/>
      <c r="Q85" s="73">
        <v>10305596814</v>
      </c>
      <c r="R85" s="73"/>
    </row>
    <row r="86" spans="1:18" ht="21.75" customHeight="1" x14ac:dyDescent="0.4">
      <c r="A86" s="17" t="s">
        <v>102</v>
      </c>
      <c r="B86" s="10"/>
      <c r="C86" s="74">
        <v>78509069</v>
      </c>
      <c r="D86" s="71"/>
      <c r="E86" s="74">
        <v>1025471092118</v>
      </c>
      <c r="F86" s="71"/>
      <c r="G86" s="74">
        <v>1130047291771</v>
      </c>
      <c r="H86" s="71"/>
      <c r="I86" s="74">
        <v>-104576199652</v>
      </c>
      <c r="J86" s="71"/>
      <c r="K86" s="74">
        <v>78509069</v>
      </c>
      <c r="L86" s="71"/>
      <c r="M86" s="74">
        <v>1025471092118</v>
      </c>
      <c r="N86" s="71"/>
      <c r="O86" s="74">
        <v>1259015082562</v>
      </c>
      <c r="P86" s="71"/>
      <c r="Q86" s="73">
        <v>-233543990443</v>
      </c>
      <c r="R86" s="73"/>
    </row>
    <row r="87" spans="1:18" ht="21.75" customHeight="1" x14ac:dyDescent="0.4">
      <c r="A87" s="17" t="s">
        <v>23</v>
      </c>
      <c r="B87" s="10"/>
      <c r="C87" s="74">
        <v>2391454200</v>
      </c>
      <c r="D87" s="71"/>
      <c r="E87" s="74">
        <v>979416719574</v>
      </c>
      <c r="F87" s="71"/>
      <c r="G87" s="74">
        <v>922487425258</v>
      </c>
      <c r="H87" s="71"/>
      <c r="I87" s="74">
        <v>56929294316</v>
      </c>
      <c r="J87" s="71"/>
      <c r="K87" s="74">
        <v>2391454200</v>
      </c>
      <c r="L87" s="71"/>
      <c r="M87" s="74">
        <v>979416719574</v>
      </c>
      <c r="N87" s="71"/>
      <c r="O87" s="74">
        <v>1041113629141</v>
      </c>
      <c r="P87" s="71"/>
      <c r="Q87" s="73">
        <v>-61696909566</v>
      </c>
      <c r="R87" s="73"/>
    </row>
    <row r="88" spans="1:18" ht="21.75" customHeight="1" x14ac:dyDescent="0.4">
      <c r="A88" s="17" t="s">
        <v>96</v>
      </c>
      <c r="B88" s="10"/>
      <c r="C88" s="74">
        <v>378000000</v>
      </c>
      <c r="D88" s="71"/>
      <c r="E88" s="74">
        <v>865730073600</v>
      </c>
      <c r="F88" s="71"/>
      <c r="G88" s="74">
        <v>891964677567</v>
      </c>
      <c r="H88" s="71"/>
      <c r="I88" s="74">
        <v>-26234603967</v>
      </c>
      <c r="J88" s="71"/>
      <c r="K88" s="74">
        <v>378000000</v>
      </c>
      <c r="L88" s="71"/>
      <c r="M88" s="74">
        <v>865730073600</v>
      </c>
      <c r="N88" s="71"/>
      <c r="O88" s="74">
        <v>1102772304122</v>
      </c>
      <c r="P88" s="71"/>
      <c r="Q88" s="73">
        <v>-237042230522</v>
      </c>
      <c r="R88" s="73"/>
    </row>
    <row r="89" spans="1:18" ht="21.75" customHeight="1" x14ac:dyDescent="0.4">
      <c r="A89" s="17" t="s">
        <v>106</v>
      </c>
      <c r="B89" s="10"/>
      <c r="C89" s="74">
        <v>54800000</v>
      </c>
      <c r="D89" s="71"/>
      <c r="E89" s="74">
        <v>499526029800</v>
      </c>
      <c r="F89" s="71"/>
      <c r="G89" s="74">
        <v>555634188000</v>
      </c>
      <c r="H89" s="71"/>
      <c r="I89" s="74">
        <v>-56108158200</v>
      </c>
      <c r="J89" s="71"/>
      <c r="K89" s="74">
        <v>54800000</v>
      </c>
      <c r="L89" s="71"/>
      <c r="M89" s="74">
        <v>499526029800</v>
      </c>
      <c r="N89" s="71"/>
      <c r="O89" s="74">
        <v>633467541198</v>
      </c>
      <c r="P89" s="71"/>
      <c r="Q89" s="73">
        <v>-133941511398</v>
      </c>
      <c r="R89" s="73"/>
    </row>
    <row r="90" spans="1:18" ht="21.75" customHeight="1" x14ac:dyDescent="0.4">
      <c r="A90" s="17" t="s">
        <v>110</v>
      </c>
      <c r="B90" s="10"/>
      <c r="C90" s="74">
        <v>37557252</v>
      </c>
      <c r="D90" s="71"/>
      <c r="E90" s="74">
        <v>107707973621</v>
      </c>
      <c r="F90" s="71"/>
      <c r="G90" s="74">
        <v>125290992672</v>
      </c>
      <c r="H90" s="71"/>
      <c r="I90" s="74">
        <v>-17583019050</v>
      </c>
      <c r="J90" s="71"/>
      <c r="K90" s="74">
        <v>37557252</v>
      </c>
      <c r="L90" s="71"/>
      <c r="M90" s="74">
        <v>107707973621</v>
      </c>
      <c r="N90" s="71"/>
      <c r="O90" s="74">
        <v>125290992672</v>
      </c>
      <c r="P90" s="71"/>
      <c r="Q90" s="73">
        <v>-17583019050</v>
      </c>
      <c r="R90" s="73"/>
    </row>
    <row r="91" spans="1:18" ht="21.75" customHeight="1" x14ac:dyDescent="0.4">
      <c r="A91" s="17" t="s">
        <v>84</v>
      </c>
      <c r="B91" s="10"/>
      <c r="C91" s="74">
        <v>326983764</v>
      </c>
      <c r="D91" s="71"/>
      <c r="E91" s="74">
        <v>444652272106</v>
      </c>
      <c r="F91" s="71"/>
      <c r="G91" s="74">
        <v>554190149080</v>
      </c>
      <c r="H91" s="71"/>
      <c r="I91" s="74">
        <v>-109537876973</v>
      </c>
      <c r="J91" s="71"/>
      <c r="K91" s="74">
        <v>326983764</v>
      </c>
      <c r="L91" s="71"/>
      <c r="M91" s="74">
        <v>444652272106</v>
      </c>
      <c r="N91" s="71"/>
      <c r="O91" s="74">
        <v>524713671787</v>
      </c>
      <c r="P91" s="71"/>
      <c r="Q91" s="73">
        <v>-80061399680</v>
      </c>
      <c r="R91" s="73"/>
    </row>
    <row r="92" spans="1:18" ht="21.75" customHeight="1" x14ac:dyDescent="0.4">
      <c r="A92" s="17" t="s">
        <v>50</v>
      </c>
      <c r="B92" s="10"/>
      <c r="C92" s="74">
        <v>4695715</v>
      </c>
      <c r="D92" s="71"/>
      <c r="E92" s="74">
        <v>297804076628</v>
      </c>
      <c r="F92" s="71"/>
      <c r="G92" s="74">
        <v>359838812967</v>
      </c>
      <c r="H92" s="71"/>
      <c r="I92" s="74">
        <v>-62034736338</v>
      </c>
      <c r="J92" s="71"/>
      <c r="K92" s="74">
        <v>4695715</v>
      </c>
      <c r="L92" s="71"/>
      <c r="M92" s="74">
        <v>297804076628</v>
      </c>
      <c r="N92" s="71"/>
      <c r="O92" s="74">
        <v>338413723441</v>
      </c>
      <c r="P92" s="71"/>
      <c r="Q92" s="73">
        <v>-40609646812</v>
      </c>
      <c r="R92" s="73"/>
    </row>
    <row r="93" spans="1:18" ht="21.75" customHeight="1" x14ac:dyDescent="0.4">
      <c r="A93" s="17" t="s">
        <v>105</v>
      </c>
      <c r="B93" s="10"/>
      <c r="C93" s="74">
        <v>69000834</v>
      </c>
      <c r="D93" s="71"/>
      <c r="E93" s="74">
        <v>231423601473</v>
      </c>
      <c r="F93" s="71"/>
      <c r="G93" s="74">
        <v>274361116150</v>
      </c>
      <c r="H93" s="71"/>
      <c r="I93" s="74">
        <v>-42937514676</v>
      </c>
      <c r="J93" s="71"/>
      <c r="K93" s="74">
        <v>69000834</v>
      </c>
      <c r="L93" s="71"/>
      <c r="M93" s="74">
        <v>231423601473</v>
      </c>
      <c r="N93" s="71"/>
      <c r="O93" s="74">
        <v>241369191933</v>
      </c>
      <c r="P93" s="71"/>
      <c r="Q93" s="73">
        <v>-9945590459</v>
      </c>
      <c r="R93" s="73"/>
    </row>
    <row r="94" spans="1:18" ht="21.75" customHeight="1" x14ac:dyDescent="0.4">
      <c r="A94" s="17" t="s">
        <v>116</v>
      </c>
      <c r="B94" s="10"/>
      <c r="C94" s="74">
        <v>100000000</v>
      </c>
      <c r="D94" s="71"/>
      <c r="E94" s="74">
        <v>294735825000</v>
      </c>
      <c r="F94" s="71"/>
      <c r="G94" s="74">
        <v>299825349600</v>
      </c>
      <c r="H94" s="71"/>
      <c r="I94" s="74">
        <v>-5089524600</v>
      </c>
      <c r="J94" s="71"/>
      <c r="K94" s="74">
        <v>100000000</v>
      </c>
      <c r="L94" s="71"/>
      <c r="M94" s="74">
        <v>294735825000</v>
      </c>
      <c r="N94" s="71"/>
      <c r="O94" s="74">
        <v>299825349600</v>
      </c>
      <c r="P94" s="71"/>
      <c r="Q94" s="73">
        <v>-5089524600</v>
      </c>
      <c r="R94" s="73"/>
    </row>
    <row r="95" spans="1:18" ht="21.75" customHeight="1" x14ac:dyDescent="0.4">
      <c r="A95" s="17" t="s">
        <v>27</v>
      </c>
      <c r="B95" s="10"/>
      <c r="C95" s="74">
        <v>129800000</v>
      </c>
      <c r="D95" s="71"/>
      <c r="E95" s="74">
        <v>365793501150</v>
      </c>
      <c r="F95" s="71"/>
      <c r="G95" s="74">
        <v>382438073160</v>
      </c>
      <c r="H95" s="71"/>
      <c r="I95" s="74">
        <v>-16644572010</v>
      </c>
      <c r="J95" s="71"/>
      <c r="K95" s="74">
        <v>129800000</v>
      </c>
      <c r="L95" s="71"/>
      <c r="M95" s="74">
        <v>365793501150</v>
      </c>
      <c r="N95" s="71"/>
      <c r="O95" s="74">
        <v>373406134860</v>
      </c>
      <c r="P95" s="71"/>
      <c r="Q95" s="73">
        <v>-7612633710</v>
      </c>
      <c r="R95" s="73"/>
    </row>
    <row r="96" spans="1:18" ht="21.75" customHeight="1" x14ac:dyDescent="0.4">
      <c r="A96" s="27" t="s">
        <v>43</v>
      </c>
      <c r="B96" s="10"/>
      <c r="C96" s="76">
        <v>14993374</v>
      </c>
      <c r="D96" s="71"/>
      <c r="E96" s="76">
        <v>223666780514</v>
      </c>
      <c r="F96" s="71"/>
      <c r="G96" s="76">
        <v>249957311332</v>
      </c>
      <c r="H96" s="71"/>
      <c r="I96" s="76">
        <v>-26290530817</v>
      </c>
      <c r="J96" s="71"/>
      <c r="K96" s="76">
        <v>14993374</v>
      </c>
      <c r="L96" s="71"/>
      <c r="M96" s="76">
        <v>223666780514</v>
      </c>
      <c r="N96" s="71"/>
      <c r="O96" s="76">
        <v>230275121303</v>
      </c>
      <c r="P96" s="71"/>
      <c r="Q96" s="75">
        <v>-6608340788</v>
      </c>
      <c r="R96" s="75"/>
    </row>
    <row r="97" spans="1:18" ht="21.75" customHeight="1" x14ac:dyDescent="0.4">
      <c r="A97" s="5" t="s">
        <v>117</v>
      </c>
      <c r="B97" s="10"/>
      <c r="C97" s="77">
        <f>SUM(C8:C96)</f>
        <v>12803643715</v>
      </c>
      <c r="D97" s="71"/>
      <c r="E97" s="77">
        <f>SUM(E8:E96)</f>
        <v>51605086906927</v>
      </c>
      <c r="F97" s="71"/>
      <c r="G97" s="77">
        <f>SUM(G8:G96)</f>
        <v>52478227376883</v>
      </c>
      <c r="H97" s="71"/>
      <c r="I97" s="77">
        <f>SUM(I8:I96)</f>
        <v>-873140469921</v>
      </c>
      <c r="J97" s="71"/>
      <c r="K97" s="77">
        <f>SUM(K8:K96)</f>
        <v>12803643715</v>
      </c>
      <c r="L97" s="71"/>
      <c r="M97" s="77">
        <f>SUM(M8:M96)</f>
        <v>51605086906927</v>
      </c>
      <c r="N97" s="71"/>
      <c r="O97" s="77">
        <f>SUM(O8:O96)</f>
        <v>52253821779024</v>
      </c>
      <c r="P97" s="71"/>
      <c r="Q97" s="91">
        <f>SUM(Q8:R96)</f>
        <v>-648734872065</v>
      </c>
      <c r="R97" s="91"/>
    </row>
    <row r="98" spans="1:18" x14ac:dyDescent="0.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</sheetData>
  <mergeCells count="98">
    <mergeCell ref="Q93:R93"/>
    <mergeCell ref="Q94:R94"/>
    <mergeCell ref="Q95:R95"/>
    <mergeCell ref="Q96:R96"/>
    <mergeCell ref="Q97:R97"/>
    <mergeCell ref="Q88:R88"/>
    <mergeCell ref="Q89:R89"/>
    <mergeCell ref="Q90:R90"/>
    <mergeCell ref="Q91:R91"/>
    <mergeCell ref="Q92:R92"/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12"/>
  <sheetViews>
    <sheetView rightToLeft="1" workbookViewId="0">
      <selection activeCell="A4" sqref="A1:AW1048576"/>
    </sheetView>
  </sheetViews>
  <sheetFormatPr defaultRowHeight="15.75" x14ac:dyDescent="0.4"/>
  <cols>
    <col min="1" max="1" width="13" style="8" customWidth="1"/>
    <col min="2" max="2" width="1.28515625" style="8" customWidth="1"/>
    <col min="3" max="3" width="13" style="8" customWidth="1"/>
    <col min="4" max="4" width="1.28515625" style="8" customWidth="1"/>
    <col min="5" max="5" width="13" style="8" customWidth="1"/>
    <col min="6" max="6" width="1.28515625" style="8" customWidth="1"/>
    <col min="7" max="7" width="6.42578125" style="8" customWidth="1"/>
    <col min="8" max="8" width="1.28515625" style="8" customWidth="1"/>
    <col min="9" max="9" width="5.140625" style="8" customWidth="1"/>
    <col min="10" max="10" width="1.28515625" style="8" customWidth="1"/>
    <col min="11" max="11" width="9.140625" style="8" customWidth="1"/>
    <col min="12" max="12" width="1.28515625" style="8" customWidth="1"/>
    <col min="13" max="13" width="2.5703125" style="8" customWidth="1"/>
    <col min="14" max="14" width="1.28515625" style="8" customWidth="1"/>
    <col min="15" max="15" width="9.140625" style="8" customWidth="1"/>
    <col min="16" max="16" width="1.28515625" style="8" customWidth="1"/>
    <col min="17" max="17" width="2.5703125" style="8" customWidth="1"/>
    <col min="18" max="20" width="1.28515625" style="8" customWidth="1"/>
    <col min="21" max="21" width="6.42578125" style="8" customWidth="1"/>
    <col min="22" max="22" width="1.28515625" style="8" customWidth="1"/>
    <col min="23" max="23" width="2.5703125" style="8" customWidth="1"/>
    <col min="24" max="26" width="1.28515625" style="8" customWidth="1"/>
    <col min="27" max="27" width="6.42578125" style="8" customWidth="1"/>
    <col min="28" max="28" width="1.28515625" style="8" customWidth="1"/>
    <col min="29" max="29" width="2.5703125" style="8" customWidth="1"/>
    <col min="30" max="32" width="1.28515625" style="8" customWidth="1"/>
    <col min="33" max="33" width="9.140625" style="8" customWidth="1"/>
    <col min="34" max="34" width="1.28515625" style="8" customWidth="1"/>
    <col min="35" max="35" width="2.5703125" style="8" customWidth="1"/>
    <col min="36" max="36" width="1.28515625" style="8" customWidth="1"/>
    <col min="37" max="37" width="9.140625" style="8" customWidth="1"/>
    <col min="38" max="38" width="1.28515625" style="8" customWidth="1"/>
    <col min="39" max="39" width="2.5703125" style="8" customWidth="1"/>
    <col min="40" max="40" width="1.28515625" style="8" customWidth="1"/>
    <col min="41" max="41" width="9.140625" style="8" customWidth="1"/>
    <col min="42" max="42" width="1.28515625" style="8" customWidth="1"/>
    <col min="43" max="43" width="2.5703125" style="8" customWidth="1"/>
    <col min="44" max="44" width="1.28515625" style="8" customWidth="1"/>
    <col min="45" max="45" width="11.7109375" style="8" customWidth="1"/>
    <col min="46" max="47" width="1.28515625" style="8" customWidth="1"/>
    <col min="48" max="48" width="13" style="8" customWidth="1"/>
    <col min="49" max="49" width="7.7109375" style="8" customWidth="1"/>
    <col min="50" max="50" width="0.28515625" customWidth="1"/>
  </cols>
  <sheetData>
    <row r="1" spans="1:49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</row>
    <row r="2" spans="1:49" ht="21.7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</row>
    <row r="3" spans="1:49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</row>
    <row r="4" spans="1:49" ht="14.45" customHeight="1" x14ac:dyDescent="0.4"/>
    <row r="5" spans="1:49" ht="14.45" customHeight="1" x14ac:dyDescent="0.2">
      <c r="A5" s="54" t="s">
        <v>118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</row>
    <row r="6" spans="1:49" ht="14.45" customHeight="1" x14ac:dyDescent="0.4">
      <c r="I6" s="55" t="s">
        <v>7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C6" s="55" t="s">
        <v>9</v>
      </c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</row>
    <row r="7" spans="1:49" ht="14.45" customHeight="1" x14ac:dyDescent="0.4"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9" ht="14.45" customHeight="1" x14ac:dyDescent="0.4">
      <c r="A8" s="55" t="s">
        <v>119</v>
      </c>
      <c r="B8" s="55"/>
      <c r="C8" s="55"/>
      <c r="D8" s="55"/>
      <c r="E8" s="55"/>
      <c r="F8" s="55"/>
      <c r="G8" s="55"/>
      <c r="I8" s="55" t="s">
        <v>120</v>
      </c>
      <c r="J8" s="55"/>
      <c r="K8" s="55"/>
      <c r="M8" s="55" t="s">
        <v>121</v>
      </c>
      <c r="N8" s="55"/>
      <c r="O8" s="55"/>
      <c r="Q8" s="55" t="s">
        <v>122</v>
      </c>
      <c r="R8" s="55"/>
      <c r="S8" s="55"/>
      <c r="T8" s="55"/>
      <c r="U8" s="55"/>
      <c r="W8" s="55" t="s">
        <v>123</v>
      </c>
      <c r="X8" s="55"/>
      <c r="Y8" s="55"/>
      <c r="Z8" s="55"/>
      <c r="AA8" s="55"/>
      <c r="AC8" s="55" t="s">
        <v>120</v>
      </c>
      <c r="AD8" s="55"/>
      <c r="AE8" s="55"/>
      <c r="AF8" s="55"/>
      <c r="AG8" s="55"/>
      <c r="AI8" s="55" t="s">
        <v>121</v>
      </c>
      <c r="AJ8" s="55"/>
      <c r="AK8" s="55"/>
      <c r="AM8" s="55" t="s">
        <v>122</v>
      </c>
      <c r="AN8" s="55"/>
      <c r="AO8" s="55"/>
      <c r="AQ8" s="55" t="s">
        <v>123</v>
      </c>
      <c r="AR8" s="55"/>
      <c r="AS8" s="55"/>
    </row>
    <row r="9" spans="1:49" ht="14.45" customHeight="1" x14ac:dyDescent="0.2">
      <c r="A9" s="54" t="s">
        <v>124</v>
      </c>
      <c r="B9" s="61"/>
      <c r="C9" s="61"/>
      <c r="D9" s="61"/>
      <c r="E9" s="61"/>
      <c r="F9" s="61"/>
      <c r="G9" s="61"/>
      <c r="H9" s="54"/>
      <c r="I9" s="61"/>
      <c r="J9" s="61"/>
      <c r="K9" s="61"/>
      <c r="L9" s="54"/>
      <c r="M9" s="61"/>
      <c r="N9" s="61"/>
      <c r="O9" s="61"/>
      <c r="P9" s="54"/>
      <c r="Q9" s="61"/>
      <c r="R9" s="61"/>
      <c r="S9" s="61"/>
      <c r="T9" s="61"/>
      <c r="U9" s="61"/>
      <c r="V9" s="54"/>
      <c r="W9" s="61"/>
      <c r="X9" s="61"/>
      <c r="Y9" s="61"/>
      <c r="Z9" s="61"/>
      <c r="AA9" s="61"/>
      <c r="AB9" s="54"/>
      <c r="AC9" s="61"/>
      <c r="AD9" s="61"/>
      <c r="AE9" s="61"/>
      <c r="AF9" s="61"/>
      <c r="AG9" s="61"/>
      <c r="AH9" s="54"/>
      <c r="AI9" s="61"/>
      <c r="AJ9" s="61"/>
      <c r="AK9" s="61"/>
      <c r="AL9" s="54"/>
      <c r="AM9" s="61"/>
      <c r="AN9" s="61"/>
      <c r="AO9" s="61"/>
      <c r="AP9" s="54"/>
      <c r="AQ9" s="61"/>
      <c r="AR9" s="61"/>
      <c r="AS9" s="61"/>
      <c r="AT9" s="54"/>
      <c r="AU9" s="54"/>
      <c r="AV9" s="54"/>
      <c r="AW9" s="54"/>
    </row>
    <row r="10" spans="1:49" ht="14.45" customHeight="1" x14ac:dyDescent="0.4">
      <c r="C10" s="55" t="s">
        <v>7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Y10" s="55" t="s">
        <v>9</v>
      </c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</row>
    <row r="11" spans="1:49" ht="14.45" customHeight="1" x14ac:dyDescent="0.4">
      <c r="A11" s="2" t="s">
        <v>119</v>
      </c>
      <c r="C11" s="4" t="s">
        <v>125</v>
      </c>
      <c r="D11" s="9"/>
      <c r="E11" s="4" t="s">
        <v>126</v>
      </c>
      <c r="F11" s="9"/>
      <c r="G11" s="56" t="s">
        <v>127</v>
      </c>
      <c r="H11" s="56"/>
      <c r="I11" s="56"/>
      <c r="J11" s="9"/>
      <c r="K11" s="56" t="s">
        <v>128</v>
      </c>
      <c r="L11" s="56"/>
      <c r="M11" s="56"/>
      <c r="N11" s="9"/>
      <c r="O11" s="56" t="s">
        <v>121</v>
      </c>
      <c r="P11" s="56"/>
      <c r="Q11" s="56"/>
      <c r="R11" s="9"/>
      <c r="S11" s="56" t="s">
        <v>122</v>
      </c>
      <c r="T11" s="56"/>
      <c r="U11" s="56"/>
      <c r="V11" s="56"/>
      <c r="W11" s="56"/>
      <c r="Y11" s="56" t="s">
        <v>125</v>
      </c>
      <c r="Z11" s="56"/>
      <c r="AA11" s="56"/>
      <c r="AB11" s="56"/>
      <c r="AC11" s="56"/>
      <c r="AD11" s="9"/>
      <c r="AE11" s="56" t="s">
        <v>126</v>
      </c>
      <c r="AF11" s="56"/>
      <c r="AG11" s="56"/>
      <c r="AH11" s="56"/>
      <c r="AI11" s="56"/>
      <c r="AJ11" s="9"/>
      <c r="AK11" s="56" t="s">
        <v>127</v>
      </c>
      <c r="AL11" s="56"/>
      <c r="AM11" s="56"/>
      <c r="AN11" s="9"/>
      <c r="AO11" s="56" t="s">
        <v>128</v>
      </c>
      <c r="AP11" s="56"/>
      <c r="AQ11" s="56"/>
      <c r="AR11" s="9"/>
      <c r="AS11" s="56" t="s">
        <v>121</v>
      </c>
      <c r="AT11" s="56"/>
      <c r="AU11" s="9"/>
      <c r="AV11" s="4" t="s">
        <v>122</v>
      </c>
    </row>
    <row r="12" spans="1:49" ht="14.45" customHeight="1" x14ac:dyDescent="0.2">
      <c r="A12" s="54" t="s">
        <v>129</v>
      </c>
      <c r="B12" s="54"/>
      <c r="C12" s="61"/>
      <c r="D12" s="54"/>
      <c r="E12" s="61"/>
      <c r="F12" s="54"/>
      <c r="G12" s="61"/>
      <c r="H12" s="61"/>
      <c r="I12" s="61"/>
      <c r="J12" s="54"/>
      <c r="K12" s="61"/>
      <c r="L12" s="61"/>
      <c r="M12" s="61"/>
      <c r="N12" s="54"/>
      <c r="O12" s="61"/>
      <c r="P12" s="61"/>
      <c r="Q12" s="61"/>
      <c r="R12" s="54"/>
      <c r="S12" s="61"/>
      <c r="T12" s="61"/>
      <c r="U12" s="61"/>
      <c r="V12" s="61"/>
      <c r="W12" s="61"/>
      <c r="X12" s="54"/>
      <c r="Y12" s="61"/>
      <c r="Z12" s="61"/>
      <c r="AA12" s="61"/>
      <c r="AB12" s="61"/>
      <c r="AC12" s="61"/>
      <c r="AD12" s="54"/>
      <c r="AE12" s="61"/>
      <c r="AF12" s="61"/>
      <c r="AG12" s="61"/>
      <c r="AH12" s="61"/>
      <c r="AI12" s="61"/>
      <c r="AJ12" s="54"/>
      <c r="AK12" s="61"/>
      <c r="AL12" s="61"/>
      <c r="AM12" s="61"/>
      <c r="AN12" s="54"/>
      <c r="AO12" s="61"/>
      <c r="AP12" s="61"/>
      <c r="AQ12" s="61"/>
      <c r="AR12" s="54"/>
      <c r="AS12" s="61"/>
      <c r="AT12" s="61"/>
      <c r="AU12" s="54"/>
      <c r="AV12" s="61"/>
      <c r="AW12" s="54"/>
    </row>
    <row r="13" spans="1:49" ht="14.45" customHeight="1" x14ac:dyDescent="0.4">
      <c r="C13" s="55" t="s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O13" s="55" t="s">
        <v>9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</row>
    <row r="14" spans="1:49" ht="14.45" customHeight="1" x14ac:dyDescent="0.4">
      <c r="A14" s="2" t="s">
        <v>119</v>
      </c>
      <c r="C14" s="4" t="s">
        <v>126</v>
      </c>
      <c r="D14" s="9"/>
      <c r="E14" s="4" t="s">
        <v>128</v>
      </c>
      <c r="F14" s="9"/>
      <c r="G14" s="56" t="s">
        <v>121</v>
      </c>
      <c r="H14" s="56"/>
      <c r="I14" s="56"/>
      <c r="J14" s="9"/>
      <c r="K14" s="56" t="s">
        <v>122</v>
      </c>
      <c r="L14" s="56"/>
      <c r="M14" s="56"/>
      <c r="O14" s="56" t="s">
        <v>126</v>
      </c>
      <c r="P14" s="56"/>
      <c r="Q14" s="56"/>
      <c r="R14" s="56"/>
      <c r="S14" s="56"/>
      <c r="T14" s="9"/>
      <c r="U14" s="56" t="s">
        <v>128</v>
      </c>
      <c r="V14" s="56"/>
      <c r="W14" s="56"/>
      <c r="X14" s="56"/>
      <c r="Y14" s="56"/>
      <c r="Z14" s="9"/>
      <c r="AA14" s="56" t="s">
        <v>121</v>
      </c>
      <c r="AB14" s="56"/>
      <c r="AC14" s="56"/>
      <c r="AD14" s="56"/>
      <c r="AE14" s="56"/>
      <c r="AF14" s="9"/>
      <c r="AG14" s="56" t="s">
        <v>122</v>
      </c>
      <c r="AH14" s="56"/>
      <c r="AI14" s="56"/>
    </row>
    <row r="15" spans="1:49" ht="21.75" customHeight="1" x14ac:dyDescent="0.4">
      <c r="A15" s="9"/>
      <c r="C15" s="9"/>
      <c r="E15" s="9"/>
      <c r="G15" s="9"/>
      <c r="H15" s="9"/>
      <c r="I15" s="9"/>
      <c r="K15" s="9"/>
      <c r="L15" s="9"/>
      <c r="M15" s="9"/>
      <c r="O15" s="9"/>
      <c r="P15" s="9"/>
      <c r="Q15" s="9"/>
      <c r="R15" s="9"/>
      <c r="S15" s="9"/>
      <c r="U15" s="9"/>
      <c r="V15" s="9"/>
      <c r="W15" s="9"/>
      <c r="X15" s="9"/>
      <c r="Y15" s="9"/>
      <c r="AA15" s="9"/>
      <c r="AB15" s="9"/>
      <c r="AC15" s="9"/>
      <c r="AD15" s="9"/>
      <c r="AE15" s="9"/>
      <c r="AG15" s="9"/>
      <c r="AH15" s="9"/>
      <c r="AI15" s="9"/>
    </row>
    <row r="16" spans="1:49" ht="21.75" customHeight="1" x14ac:dyDescent="0.4"/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  <row r="27" ht="21.75" customHeight="1" x14ac:dyDescent="0.4"/>
    <row r="28" ht="21.75" customHeight="1" x14ac:dyDescent="0.4"/>
    <row r="29" ht="21.75" customHeight="1" x14ac:dyDescent="0.4"/>
    <row r="30" ht="21.75" customHeight="1" x14ac:dyDescent="0.4"/>
    <row r="31" ht="21.75" customHeight="1" x14ac:dyDescent="0.4"/>
    <row r="32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  <row r="89" ht="21.75" customHeight="1" x14ac:dyDescent="0.4"/>
    <row r="90" ht="21.75" customHeight="1" x14ac:dyDescent="0.4"/>
    <row r="91" ht="21.75" customHeight="1" x14ac:dyDescent="0.4"/>
    <row r="92" ht="21.75" customHeight="1" x14ac:dyDescent="0.4"/>
    <row r="93" ht="21.75" customHeight="1" x14ac:dyDescent="0.4"/>
    <row r="94" ht="21.75" customHeight="1" x14ac:dyDescent="0.4"/>
    <row r="95" ht="21.75" customHeight="1" x14ac:dyDescent="0.4"/>
    <row r="96" ht="21.75" customHeight="1" x14ac:dyDescent="0.4"/>
    <row r="97" ht="21.75" customHeight="1" x14ac:dyDescent="0.4"/>
    <row r="98" ht="21.75" customHeight="1" x14ac:dyDescent="0.4"/>
    <row r="99" ht="21.75" customHeight="1" x14ac:dyDescent="0.4"/>
    <row r="100" ht="21.75" customHeight="1" x14ac:dyDescent="0.4"/>
    <row r="101" ht="21.75" customHeight="1" x14ac:dyDescent="0.4"/>
    <row r="102" ht="21.75" customHeight="1" x14ac:dyDescent="0.4"/>
    <row r="103" ht="21.75" customHeight="1" x14ac:dyDescent="0.4"/>
    <row r="104" ht="21.75" customHeight="1" x14ac:dyDescent="0.4"/>
    <row r="105" ht="21.75" customHeight="1" x14ac:dyDescent="0.4"/>
    <row r="106" ht="21.75" customHeight="1" x14ac:dyDescent="0.4"/>
    <row r="107" ht="21.75" customHeight="1" x14ac:dyDescent="0.4"/>
    <row r="108" ht="21.75" customHeight="1" x14ac:dyDescent="0.4"/>
    <row r="109" ht="21.75" customHeight="1" x14ac:dyDescent="0.4"/>
    <row r="110" ht="21.75" customHeight="1" x14ac:dyDescent="0.4"/>
    <row r="111" ht="21.75" customHeight="1" x14ac:dyDescent="0.4"/>
    <row r="112" ht="21.75" customHeight="1" x14ac:dyDescent="0.4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8"/>
  <sheetViews>
    <sheetView rightToLeft="1" workbookViewId="0">
      <selection activeCell="A4" sqref="A1:AD1048576"/>
    </sheetView>
  </sheetViews>
  <sheetFormatPr defaultRowHeight="15.75" x14ac:dyDescent="0.4"/>
  <cols>
    <col min="1" max="1" width="5.140625" style="8" customWidth="1"/>
    <col min="2" max="2" width="14.28515625" style="8" customWidth="1"/>
    <col min="3" max="3" width="1.28515625" style="8" customWidth="1"/>
    <col min="4" max="4" width="2.5703125" style="8" customWidth="1"/>
    <col min="5" max="5" width="10.42578125" style="8" customWidth="1"/>
    <col min="6" max="6" width="1.28515625" style="8" customWidth="1"/>
    <col min="7" max="7" width="14.28515625" style="8" customWidth="1"/>
    <col min="8" max="8" width="1.28515625" style="8" customWidth="1"/>
    <col min="9" max="9" width="14.28515625" style="8" customWidth="1"/>
    <col min="10" max="10" width="1.28515625" style="8" customWidth="1"/>
    <col min="11" max="11" width="13" style="8" customWidth="1"/>
    <col min="12" max="12" width="1.28515625" style="8" customWidth="1"/>
    <col min="13" max="13" width="13" style="8" customWidth="1"/>
    <col min="14" max="14" width="1.28515625" style="8" customWidth="1"/>
    <col min="15" max="15" width="13" style="8" customWidth="1"/>
    <col min="16" max="16" width="1.28515625" style="8" customWidth="1"/>
    <col min="17" max="17" width="13" style="8" customWidth="1"/>
    <col min="18" max="18" width="1.28515625" style="8" customWidth="1"/>
    <col min="19" max="19" width="15.5703125" style="8" customWidth="1"/>
    <col min="20" max="20" width="1.28515625" style="8" customWidth="1"/>
    <col min="21" max="21" width="19.42578125" style="8" customWidth="1"/>
    <col min="22" max="22" width="1.28515625" style="8" customWidth="1"/>
    <col min="23" max="23" width="14.28515625" style="8" customWidth="1"/>
    <col min="24" max="24" width="1.28515625" style="8" customWidth="1"/>
    <col min="25" max="25" width="16.85546875" style="8" customWidth="1"/>
    <col min="26" max="26" width="1.28515625" style="8" customWidth="1"/>
    <col min="27" max="27" width="15.5703125" style="8" customWidth="1"/>
    <col min="28" max="28" width="0.28515625" style="8" customWidth="1"/>
    <col min="29" max="30" width="9.140625" style="8"/>
  </cols>
  <sheetData>
    <row r="1" spans="1:27" ht="29.1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21.75" customHeight="1" x14ac:dyDescent="0.4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21.75" customHeight="1" x14ac:dyDescent="0.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4.45" customHeight="1" x14ac:dyDescent="0.4"/>
    <row r="5" spans="1:27" ht="14.45" customHeight="1" x14ac:dyDescent="0.4">
      <c r="A5" s="1" t="s">
        <v>130</v>
      </c>
      <c r="B5" s="54" t="s">
        <v>131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4.45" customHeight="1" x14ac:dyDescent="0.4">
      <c r="E6" s="55" t="s">
        <v>7</v>
      </c>
      <c r="F6" s="55"/>
      <c r="G6" s="55"/>
      <c r="H6" s="55"/>
      <c r="I6" s="55"/>
      <c r="K6" s="55" t="s">
        <v>8</v>
      </c>
      <c r="L6" s="55"/>
      <c r="M6" s="55"/>
      <c r="N6" s="55"/>
      <c r="O6" s="55"/>
      <c r="P6" s="55"/>
      <c r="Q6" s="55"/>
      <c r="S6" s="55" t="s">
        <v>9</v>
      </c>
      <c r="T6" s="55"/>
      <c r="U6" s="55"/>
      <c r="V6" s="55"/>
      <c r="W6" s="55"/>
      <c r="X6" s="55"/>
      <c r="Y6" s="55"/>
      <c r="Z6" s="55"/>
      <c r="AA6" s="55"/>
    </row>
    <row r="7" spans="1:27" ht="14.45" customHeight="1" x14ac:dyDescent="0.4">
      <c r="E7" s="9"/>
      <c r="F7" s="9"/>
      <c r="G7" s="9"/>
      <c r="H7" s="9"/>
      <c r="I7" s="9"/>
      <c r="K7" s="56" t="s">
        <v>132</v>
      </c>
      <c r="L7" s="56"/>
      <c r="M7" s="56"/>
      <c r="N7" s="9"/>
      <c r="O7" s="56" t="s">
        <v>133</v>
      </c>
      <c r="P7" s="56"/>
      <c r="Q7" s="56"/>
      <c r="S7" s="9"/>
      <c r="T7" s="9"/>
      <c r="U7" s="9"/>
      <c r="V7" s="9"/>
      <c r="W7" s="9"/>
      <c r="X7" s="9"/>
      <c r="Y7" s="9"/>
      <c r="Z7" s="9"/>
      <c r="AA7" s="9"/>
    </row>
    <row r="8" spans="1:27" ht="14.45" customHeight="1" x14ac:dyDescent="0.4">
      <c r="A8" s="55" t="s">
        <v>134</v>
      </c>
      <c r="B8" s="55"/>
      <c r="D8" s="55" t="s">
        <v>135</v>
      </c>
      <c r="E8" s="55"/>
      <c r="G8" s="2" t="s">
        <v>14</v>
      </c>
      <c r="I8" s="2" t="s">
        <v>15</v>
      </c>
      <c r="K8" s="4" t="s">
        <v>13</v>
      </c>
      <c r="L8" s="9"/>
      <c r="M8" s="4" t="s">
        <v>14</v>
      </c>
      <c r="O8" s="4" t="s">
        <v>13</v>
      </c>
      <c r="P8" s="9"/>
      <c r="Q8" s="4" t="s">
        <v>16</v>
      </c>
      <c r="S8" s="2" t="s">
        <v>13</v>
      </c>
      <c r="U8" s="2" t="s">
        <v>136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8"/>
  <sheetViews>
    <sheetView rightToLeft="1" workbookViewId="0">
      <selection activeCell="P11" sqref="P11"/>
    </sheetView>
  </sheetViews>
  <sheetFormatPr defaultRowHeight="15.75" x14ac:dyDescent="0.4"/>
  <cols>
    <col min="1" max="1" width="5.140625" style="8" customWidth="1"/>
    <col min="2" max="2" width="28.5703125" style="8" customWidth="1"/>
    <col min="3" max="3" width="1.28515625" style="8" customWidth="1"/>
    <col min="4" max="4" width="16.85546875" style="8" customWidth="1"/>
    <col min="5" max="5" width="1.28515625" style="8" customWidth="1"/>
    <col min="6" max="6" width="24.7109375" style="8" customWidth="1"/>
    <col min="7" max="7" width="1.28515625" style="8" customWidth="1"/>
    <col min="8" max="8" width="13" style="8" customWidth="1"/>
    <col min="9" max="9" width="1.28515625" style="8" customWidth="1"/>
    <col min="10" max="10" width="13" style="8" customWidth="1"/>
    <col min="11" max="11" width="1.28515625" style="8" customWidth="1"/>
    <col min="12" max="12" width="11.7109375" style="8" customWidth="1"/>
    <col min="13" max="13" width="1.28515625" style="8" customWidth="1"/>
    <col min="14" max="14" width="13" style="8" customWidth="1"/>
    <col min="15" max="15" width="1.28515625" style="8" customWidth="1"/>
    <col min="16" max="16" width="13" style="8" customWidth="1"/>
    <col min="17" max="17" width="1.28515625" style="8" customWidth="1"/>
    <col min="18" max="18" width="13" style="8" customWidth="1"/>
    <col min="19" max="19" width="1.28515625" style="8" customWidth="1"/>
    <col min="20" max="20" width="13" style="8" customWidth="1"/>
    <col min="21" max="21" width="1.28515625" style="8" customWidth="1"/>
    <col min="22" max="22" width="13" style="8" customWidth="1"/>
    <col min="23" max="23" width="1.28515625" style="8" customWidth="1"/>
    <col min="24" max="24" width="13" style="8" customWidth="1"/>
    <col min="25" max="25" width="1.28515625" style="8" customWidth="1"/>
    <col min="26" max="26" width="13" style="8" customWidth="1"/>
    <col min="27" max="27" width="1.28515625" style="8" customWidth="1"/>
    <col min="28" max="28" width="13" style="8" customWidth="1"/>
    <col min="29" max="29" width="1.28515625" style="8" customWidth="1"/>
    <col min="30" max="30" width="15.5703125" style="8" customWidth="1"/>
    <col min="31" max="31" width="1.28515625" style="8" customWidth="1"/>
    <col min="32" max="32" width="15.5703125" style="8" customWidth="1"/>
    <col min="33" max="33" width="1.28515625" style="8" customWidth="1"/>
    <col min="34" max="34" width="13" style="8" customWidth="1"/>
    <col min="35" max="35" width="1.28515625" style="8" customWidth="1"/>
    <col min="36" max="36" width="15.5703125" style="8" customWidth="1"/>
    <col min="37" max="37" width="1.28515625" style="8" customWidth="1"/>
    <col min="38" max="38" width="14.28515625" style="8" customWidth="1"/>
    <col min="39" max="39" width="0.28515625" style="8" customWidth="1"/>
    <col min="40" max="40" width="9.140625" style="8"/>
  </cols>
  <sheetData>
    <row r="1" spans="1:38" ht="29.1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8" ht="21.75" customHeight="1" x14ac:dyDescent="0.4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ht="21.75" customHeight="1" x14ac:dyDescent="0.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8" ht="14.45" customHeight="1" x14ac:dyDescent="0.4"/>
    <row r="5" spans="1:38" ht="14.45" customHeight="1" x14ac:dyDescent="0.4">
      <c r="A5" s="1" t="s">
        <v>137</v>
      </c>
      <c r="B5" s="54" t="s">
        <v>138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1:38" ht="14.45" customHeight="1" x14ac:dyDescent="0.4">
      <c r="A6" s="55" t="s">
        <v>139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 t="s">
        <v>7</v>
      </c>
      <c r="Q6" s="55"/>
      <c r="R6" s="55"/>
      <c r="S6" s="55"/>
      <c r="T6" s="55"/>
      <c r="V6" s="55" t="s">
        <v>8</v>
      </c>
      <c r="W6" s="55"/>
      <c r="X6" s="55"/>
      <c r="Y6" s="55"/>
      <c r="Z6" s="55"/>
      <c r="AA6" s="55"/>
      <c r="AB6" s="55"/>
      <c r="AD6" s="55" t="s">
        <v>9</v>
      </c>
      <c r="AE6" s="55"/>
      <c r="AF6" s="55"/>
      <c r="AG6" s="55"/>
      <c r="AH6" s="55"/>
      <c r="AI6" s="55"/>
      <c r="AJ6" s="55"/>
      <c r="AK6" s="55"/>
      <c r="AL6" s="55"/>
    </row>
    <row r="7" spans="1:38" ht="14.45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V7" s="56" t="s">
        <v>10</v>
      </c>
      <c r="W7" s="56"/>
      <c r="X7" s="56"/>
      <c r="Y7" s="9"/>
      <c r="Z7" s="56" t="s">
        <v>11</v>
      </c>
      <c r="AA7" s="56"/>
      <c r="AB7" s="56"/>
      <c r="AD7" s="9"/>
      <c r="AE7" s="9"/>
      <c r="AF7" s="9"/>
      <c r="AG7" s="9"/>
      <c r="AH7" s="9"/>
      <c r="AI7" s="9"/>
      <c r="AJ7" s="9"/>
      <c r="AK7" s="9"/>
      <c r="AL7" s="9"/>
    </row>
    <row r="8" spans="1:38" ht="14.45" customHeight="1" x14ac:dyDescent="0.4">
      <c r="A8" s="55" t="s">
        <v>140</v>
      </c>
      <c r="B8" s="55"/>
      <c r="D8" s="2" t="s">
        <v>141</v>
      </c>
      <c r="F8" s="2" t="s">
        <v>142</v>
      </c>
      <c r="H8" s="2" t="s">
        <v>143</v>
      </c>
      <c r="J8" s="2" t="s">
        <v>144</v>
      </c>
      <c r="L8" s="2" t="s">
        <v>145</v>
      </c>
      <c r="N8" s="2" t="s">
        <v>123</v>
      </c>
      <c r="P8" s="2" t="s">
        <v>13</v>
      </c>
      <c r="R8" s="2" t="s">
        <v>14</v>
      </c>
      <c r="T8" s="2" t="s">
        <v>15</v>
      </c>
      <c r="V8" s="4" t="s">
        <v>13</v>
      </c>
      <c r="W8" s="9"/>
      <c r="X8" s="4" t="s">
        <v>14</v>
      </c>
      <c r="Z8" s="4" t="s">
        <v>13</v>
      </c>
      <c r="AA8" s="9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8"/>
  <sheetViews>
    <sheetView rightToLeft="1" workbookViewId="0">
      <selection activeCell="K29" sqref="K29"/>
    </sheetView>
  </sheetViews>
  <sheetFormatPr defaultRowHeight="15.75" x14ac:dyDescent="0.4"/>
  <cols>
    <col min="1" max="1" width="29.85546875" style="8" customWidth="1"/>
    <col min="2" max="2" width="1.28515625" style="8" customWidth="1"/>
    <col min="3" max="3" width="15.5703125" style="8" customWidth="1"/>
    <col min="4" max="4" width="1.28515625" style="8" customWidth="1"/>
    <col min="5" max="5" width="15.5703125" style="8" customWidth="1"/>
    <col min="6" max="6" width="1.28515625" style="8" customWidth="1"/>
    <col min="7" max="7" width="13" style="8" customWidth="1"/>
    <col min="8" max="8" width="1.28515625" style="8" customWidth="1"/>
    <col min="9" max="9" width="13" style="8" customWidth="1"/>
    <col min="10" max="10" width="1.28515625" style="8" customWidth="1"/>
    <col min="11" max="11" width="23.42578125" style="8" customWidth="1"/>
    <col min="12" max="12" width="1.28515625" style="8" customWidth="1"/>
    <col min="13" max="13" width="33.7109375" style="8" customWidth="1"/>
    <col min="14" max="14" width="0.28515625" style="8" customWidth="1"/>
    <col min="15" max="15" width="9.140625" style="8"/>
  </cols>
  <sheetData>
    <row r="1" spans="1:13" ht="29.1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.75" customHeight="1" x14ac:dyDescent="0.4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1.75" customHeight="1" x14ac:dyDescent="0.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4.45" customHeight="1" x14ac:dyDescent="0.4">
      <c r="A4" s="54" t="s">
        <v>146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4.45" customHeight="1" x14ac:dyDescent="0.4">
      <c r="A5" s="54" t="s">
        <v>147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4.45" customHeight="1" x14ac:dyDescent="0.4"/>
    <row r="7" spans="1:13" ht="14.45" customHeight="1" x14ac:dyDescent="0.4">
      <c r="C7" s="55" t="s">
        <v>9</v>
      </c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14.45" customHeight="1" x14ac:dyDescent="0.4">
      <c r="A8" s="2" t="s">
        <v>148</v>
      </c>
      <c r="C8" s="4" t="s">
        <v>13</v>
      </c>
      <c r="D8" s="9"/>
      <c r="E8" s="4" t="s">
        <v>149</v>
      </c>
      <c r="F8" s="9"/>
      <c r="G8" s="4" t="s">
        <v>150</v>
      </c>
      <c r="H8" s="9"/>
      <c r="I8" s="4" t="s">
        <v>151</v>
      </c>
      <c r="J8" s="9"/>
      <c r="K8" s="4" t="s">
        <v>152</v>
      </c>
      <c r="L8" s="9"/>
      <c r="M8" s="4" t="s">
        <v>153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5"/>
  <sheetViews>
    <sheetView rightToLeft="1" workbookViewId="0">
      <selection activeCell="I21" sqref="I21"/>
    </sheetView>
  </sheetViews>
  <sheetFormatPr defaultRowHeight="15.75" x14ac:dyDescent="0.4"/>
  <cols>
    <col min="1" max="1" width="6.28515625" style="8" bestFit="1" customWidth="1"/>
    <col min="2" max="2" width="20.42578125" style="8" customWidth="1"/>
    <col min="3" max="3" width="1.28515625" style="8" customWidth="1"/>
    <col min="4" max="4" width="19.42578125" style="8" customWidth="1"/>
    <col min="5" max="5" width="1.28515625" style="8" customWidth="1"/>
    <col min="6" max="6" width="20.5703125" style="8" customWidth="1"/>
    <col min="7" max="7" width="1.28515625" style="8" customWidth="1"/>
    <col min="8" max="8" width="19.28515625" style="8" customWidth="1"/>
    <col min="9" max="9" width="1.28515625" style="8" customWidth="1"/>
    <col min="10" max="10" width="16.7109375" style="8" customWidth="1"/>
    <col min="11" max="11" width="1.28515625" style="8" customWidth="1"/>
    <col min="12" max="12" width="18.28515625" style="8" bestFit="1" customWidth="1"/>
    <col min="13" max="13" width="0.28515625" style="8" customWidth="1"/>
    <col min="14" max="14" width="9.140625" style="8"/>
  </cols>
  <sheetData>
    <row r="1" spans="1:12" ht="29.1" customHeight="1" x14ac:dyDescent="0.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.75" customHeight="1" x14ac:dyDescent="0.4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1.75" customHeight="1" x14ac:dyDescent="0.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4.45" customHeight="1" x14ac:dyDescent="0.4"/>
    <row r="5" spans="1:12" ht="14.45" customHeight="1" x14ac:dyDescent="0.4">
      <c r="A5" s="1" t="s">
        <v>154</v>
      </c>
      <c r="B5" s="54" t="s">
        <v>155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4.45" customHeight="1" x14ac:dyDescent="0.4">
      <c r="D6" s="2" t="s">
        <v>7</v>
      </c>
      <c r="F6" s="55" t="s">
        <v>8</v>
      </c>
      <c r="G6" s="55"/>
      <c r="H6" s="55"/>
      <c r="J6" s="2" t="s">
        <v>9</v>
      </c>
    </row>
    <row r="7" spans="1:12" ht="14.45" customHeight="1" x14ac:dyDescent="0.4">
      <c r="D7" s="9"/>
      <c r="F7" s="9"/>
      <c r="G7" s="9"/>
      <c r="H7" s="9"/>
      <c r="J7" s="9"/>
    </row>
    <row r="8" spans="1:12" ht="14.45" customHeight="1" x14ac:dyDescent="0.4">
      <c r="A8" s="55" t="s">
        <v>156</v>
      </c>
      <c r="B8" s="55"/>
      <c r="D8" s="2" t="s">
        <v>157</v>
      </c>
      <c r="F8" s="2" t="s">
        <v>158</v>
      </c>
      <c r="H8" s="2" t="s">
        <v>159</v>
      </c>
      <c r="J8" s="2" t="s">
        <v>157</v>
      </c>
      <c r="L8" s="2" t="s">
        <v>18</v>
      </c>
    </row>
    <row r="9" spans="1:12" ht="21.75" customHeight="1" x14ac:dyDescent="0.4">
      <c r="A9" s="57" t="s">
        <v>324</v>
      </c>
      <c r="B9" s="57"/>
      <c r="C9" s="10"/>
      <c r="D9" s="72">
        <v>12757189</v>
      </c>
      <c r="E9" s="71"/>
      <c r="F9" s="72">
        <v>52283</v>
      </c>
      <c r="G9" s="71"/>
      <c r="H9" s="72">
        <v>0</v>
      </c>
      <c r="I9" s="71"/>
      <c r="J9" s="72">
        <v>12809472</v>
      </c>
      <c r="K9" s="10"/>
      <c r="L9" s="19">
        <f>J9/سهام!$AG$10</f>
        <v>2.4525885570708388E-7</v>
      </c>
    </row>
    <row r="10" spans="1:12" ht="21.75" customHeight="1" x14ac:dyDescent="0.4">
      <c r="A10" s="58" t="s">
        <v>23</v>
      </c>
      <c r="B10" s="58"/>
      <c r="C10" s="10"/>
      <c r="D10" s="74">
        <v>10602189</v>
      </c>
      <c r="E10" s="71"/>
      <c r="F10" s="74">
        <v>43452</v>
      </c>
      <c r="G10" s="71"/>
      <c r="H10" s="74">
        <v>0</v>
      </c>
      <c r="I10" s="71"/>
      <c r="J10" s="74">
        <v>10645641</v>
      </c>
      <c r="K10" s="10"/>
      <c r="L10" s="26">
        <f>J10/سهام!$AG$10</f>
        <v>2.0382867692972952E-7</v>
      </c>
    </row>
    <row r="11" spans="1:12" ht="21.75" customHeight="1" x14ac:dyDescent="0.4">
      <c r="A11" s="58" t="s">
        <v>116</v>
      </c>
      <c r="B11" s="58"/>
      <c r="C11" s="10"/>
      <c r="D11" s="74">
        <v>583360952</v>
      </c>
      <c r="E11" s="71"/>
      <c r="F11" s="74">
        <v>16105850222967</v>
      </c>
      <c r="G11" s="71"/>
      <c r="H11" s="74">
        <v>16106407724162</v>
      </c>
      <c r="I11" s="71"/>
      <c r="J11" s="74">
        <v>25859757</v>
      </c>
      <c r="K11" s="10"/>
      <c r="L11" s="26">
        <f>J11/سهام!$AG$10</f>
        <v>4.9512848075886752E-7</v>
      </c>
    </row>
    <row r="12" spans="1:12" ht="21.75" customHeight="1" x14ac:dyDescent="0.4">
      <c r="A12" s="58" t="s">
        <v>325</v>
      </c>
      <c r="B12" s="58"/>
      <c r="C12" s="10"/>
      <c r="D12" s="74">
        <v>11192522</v>
      </c>
      <c r="E12" s="74">
        <v>10167418</v>
      </c>
      <c r="F12" s="74">
        <v>10171614</v>
      </c>
      <c r="G12" s="74">
        <v>10167418</v>
      </c>
      <c r="H12" s="74">
        <v>10167418</v>
      </c>
      <c r="I12" s="74">
        <v>10167418</v>
      </c>
      <c r="J12" s="74">
        <v>11196718</v>
      </c>
      <c r="K12" s="10"/>
      <c r="L12" s="26">
        <f>J12/سهام!$AG$10</f>
        <v>2.1437997166119796E-7</v>
      </c>
    </row>
    <row r="13" spans="1:12" ht="21.75" customHeight="1" x14ac:dyDescent="0.4">
      <c r="A13" s="58" t="s">
        <v>326</v>
      </c>
      <c r="B13" s="58"/>
      <c r="C13" s="10"/>
      <c r="D13" s="74">
        <v>2928237317133</v>
      </c>
      <c r="E13" s="74">
        <v>1037317133</v>
      </c>
      <c r="F13" s="74">
        <v>1037317133</v>
      </c>
      <c r="G13" s="74">
        <v>1037317133</v>
      </c>
      <c r="H13" s="74">
        <v>2910337317133</v>
      </c>
      <c r="I13" s="74">
        <v>1037317133</v>
      </c>
      <c r="J13" s="74">
        <v>18937317133</v>
      </c>
      <c r="K13" s="10"/>
      <c r="L13" s="26">
        <f>J13/سهام!$AG$10</f>
        <v>3.625867428572961E-4</v>
      </c>
    </row>
    <row r="14" spans="1:12" ht="21.75" customHeight="1" x14ac:dyDescent="0.4">
      <c r="A14" s="58" t="s">
        <v>327</v>
      </c>
      <c r="B14" s="58"/>
      <c r="C14" s="10"/>
      <c r="D14" s="74">
        <v>337776644</v>
      </c>
      <c r="E14" s="71"/>
      <c r="F14" s="74">
        <v>6727990636471</v>
      </c>
      <c r="G14" s="71"/>
      <c r="H14" s="74">
        <v>6658943618000</v>
      </c>
      <c r="I14" s="71"/>
      <c r="J14" s="74">
        <v>69384795115</v>
      </c>
      <c r="K14" s="10"/>
      <c r="L14" s="26">
        <f>J14/سهام!$AG$10</f>
        <v>1.328488438350571E-3</v>
      </c>
    </row>
    <row r="15" spans="1:12" ht="21.75" customHeight="1" thickBot="1" x14ac:dyDescent="0.45">
      <c r="A15" s="59" t="s">
        <v>117</v>
      </c>
      <c r="B15" s="59"/>
      <c r="C15" s="10"/>
      <c r="D15" s="77">
        <f>SUM(D9:D14)</f>
        <v>2929193006629</v>
      </c>
      <c r="E15" s="71"/>
      <c r="F15" s="77">
        <f>SUM(F9:F14)</f>
        <v>22834888443920</v>
      </c>
      <c r="G15" s="71"/>
      <c r="H15" s="77">
        <f>SUM(H9:H14)</f>
        <v>25675698826713</v>
      </c>
      <c r="I15" s="71"/>
      <c r="J15" s="77">
        <f>SUM(J9:J14)</f>
        <v>88382623836</v>
      </c>
      <c r="K15" s="10"/>
      <c r="L15" s="25">
        <f>SUM(L9:L14)</f>
        <v>1.692233777192924E-3</v>
      </c>
    </row>
  </sheetData>
  <mergeCells count="13">
    <mergeCell ref="A14:B14"/>
    <mergeCell ref="A15:B15"/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8" sqref="F8:F13"/>
    </sheetView>
  </sheetViews>
  <sheetFormatPr defaultRowHeight="12.75" x14ac:dyDescent="0.2"/>
  <cols>
    <col min="1" max="1" width="2.5703125" customWidth="1"/>
    <col min="2" max="2" width="49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4.45" customHeight="1" x14ac:dyDescent="0.2"/>
    <row r="5" spans="1:10" ht="29.1" customHeight="1" x14ac:dyDescent="0.2">
      <c r="A5" s="1" t="s">
        <v>162</v>
      </c>
      <c r="B5" s="54" t="s">
        <v>163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 x14ac:dyDescent="0.2"/>
    <row r="7" spans="1:10" ht="14.45" customHeight="1" x14ac:dyDescent="0.2">
      <c r="A7" s="55" t="s">
        <v>164</v>
      </c>
      <c r="B7" s="55"/>
      <c r="D7" s="2" t="s">
        <v>165</v>
      </c>
      <c r="F7" s="2" t="s">
        <v>157</v>
      </c>
      <c r="H7" s="2" t="s">
        <v>166</v>
      </c>
      <c r="J7" s="2" t="s">
        <v>167</v>
      </c>
    </row>
    <row r="8" spans="1:10" ht="21.75" customHeight="1" x14ac:dyDescent="0.2">
      <c r="A8" s="62" t="s">
        <v>168</v>
      </c>
      <c r="B8" s="62"/>
      <c r="C8" s="30"/>
      <c r="D8" s="31" t="s">
        <v>169</v>
      </c>
      <c r="E8" s="30"/>
      <c r="F8" s="79">
        <v>337096745462</v>
      </c>
      <c r="G8" s="30"/>
      <c r="H8" s="35">
        <f>F8/F13</f>
        <v>0.86752906439578092</v>
      </c>
      <c r="I8" s="30"/>
      <c r="J8" s="20">
        <f>F8/سهام!$AG$10</f>
        <v>6.4542833658243091E-3</v>
      </c>
    </row>
    <row r="9" spans="1:10" ht="21.75" customHeight="1" x14ac:dyDescent="0.2">
      <c r="A9" s="63" t="s">
        <v>170</v>
      </c>
      <c r="B9" s="63"/>
      <c r="C9" s="30"/>
      <c r="D9" s="32" t="s">
        <v>171</v>
      </c>
      <c r="E9" s="30"/>
      <c r="F9" s="80">
        <v>0</v>
      </c>
      <c r="G9" s="30"/>
      <c r="H9" s="36">
        <v>0</v>
      </c>
      <c r="I9" s="30"/>
      <c r="J9" s="21">
        <f>F9/سهام!$AG$10</f>
        <v>0</v>
      </c>
    </row>
    <row r="10" spans="1:10" ht="21.75" customHeight="1" x14ac:dyDescent="0.2">
      <c r="A10" s="63" t="s">
        <v>172</v>
      </c>
      <c r="B10" s="63"/>
      <c r="C10" s="30"/>
      <c r="D10" s="32" t="s">
        <v>173</v>
      </c>
      <c r="E10" s="30"/>
      <c r="F10" s="80">
        <v>0</v>
      </c>
      <c r="G10" s="30"/>
      <c r="H10" s="36">
        <v>0</v>
      </c>
      <c r="I10" s="30"/>
      <c r="J10" s="21">
        <f>F10/سهام!$AG$10</f>
        <v>0</v>
      </c>
    </row>
    <row r="11" spans="1:10" ht="21.75" customHeight="1" x14ac:dyDescent="0.2">
      <c r="A11" s="63" t="s">
        <v>174</v>
      </c>
      <c r="B11" s="63"/>
      <c r="C11" s="30"/>
      <c r="D11" s="32" t="s">
        <v>175</v>
      </c>
      <c r="E11" s="30"/>
      <c r="F11" s="80">
        <v>40789720189</v>
      </c>
      <c r="G11" s="30"/>
      <c r="H11" s="36">
        <f>F11/F13</f>
        <v>0.10497362632211429</v>
      </c>
      <c r="I11" s="30"/>
      <c r="J11" s="21">
        <f>F11/سهام!$AG$10</f>
        <v>7.8098770176993071E-4</v>
      </c>
    </row>
    <row r="12" spans="1:10" ht="21.75" customHeight="1" x14ac:dyDescent="0.2">
      <c r="A12" s="64" t="s">
        <v>176</v>
      </c>
      <c r="B12" s="64"/>
      <c r="C12" s="30"/>
      <c r="D12" s="33" t="s">
        <v>177</v>
      </c>
      <c r="E12" s="30"/>
      <c r="F12" s="81">
        <v>10684660432</v>
      </c>
      <c r="G12" s="30"/>
      <c r="H12" s="37">
        <f>F12/F13</f>
        <v>2.7497309282104823E-2</v>
      </c>
      <c r="I12" s="30"/>
      <c r="J12" s="22">
        <f>F12/سهام!$AG$10</f>
        <v>2.0457576949081715E-4</v>
      </c>
    </row>
    <row r="13" spans="1:10" ht="21.75" customHeight="1" x14ac:dyDescent="0.2">
      <c r="A13" s="59" t="s">
        <v>117</v>
      </c>
      <c r="B13" s="59"/>
      <c r="C13" s="30"/>
      <c r="D13" s="34"/>
      <c r="E13" s="30"/>
      <c r="F13" s="82">
        <f>SUM(F8:F12)</f>
        <v>388571126083</v>
      </c>
      <c r="G13" s="30"/>
      <c r="H13" s="38">
        <f>SUM(H8:H12)</f>
        <v>1</v>
      </c>
      <c r="I13" s="30"/>
      <c r="J13" s="23">
        <f>SUM(J8:J12)</f>
        <v>7.4398468370850566E-3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51"/>
  <sheetViews>
    <sheetView rightToLeft="1" topLeftCell="A132" workbookViewId="0">
      <selection activeCell="J156" sqref="J156"/>
    </sheetView>
  </sheetViews>
  <sheetFormatPr defaultRowHeight="15.75" x14ac:dyDescent="0.2"/>
  <cols>
    <col min="1" max="1" width="6.140625" style="41" bestFit="1" customWidth="1"/>
    <col min="2" max="2" width="23.140625" style="41" customWidth="1"/>
    <col min="3" max="3" width="1.28515625" style="41" customWidth="1"/>
    <col min="4" max="4" width="16.85546875" style="41" bestFit="1" customWidth="1"/>
    <col min="5" max="5" width="1.28515625" style="41" customWidth="1"/>
    <col min="6" max="6" width="17.7109375" style="41" bestFit="1" customWidth="1"/>
    <col min="7" max="7" width="1.28515625" style="41" customWidth="1"/>
    <col min="8" max="8" width="16.85546875" style="41" bestFit="1" customWidth="1"/>
    <col min="9" max="9" width="1.28515625" style="41" customWidth="1"/>
    <col min="10" max="10" width="17.7109375" style="41" bestFit="1" customWidth="1"/>
    <col min="11" max="11" width="1.28515625" style="41" customWidth="1"/>
    <col min="12" max="12" width="17.42578125" style="41" bestFit="1" customWidth="1"/>
    <col min="13" max="13" width="1.28515625" style="41" customWidth="1"/>
    <col min="14" max="14" width="16.7109375" style="41" bestFit="1" customWidth="1"/>
    <col min="15" max="16" width="1.28515625" style="41" customWidth="1"/>
    <col min="17" max="17" width="17.42578125" style="41" bestFit="1" customWidth="1"/>
    <col min="18" max="18" width="1.28515625" style="41" customWidth="1"/>
    <col min="19" max="19" width="18.5703125" style="41" bestFit="1" customWidth="1"/>
    <col min="20" max="20" width="1.28515625" style="41" customWidth="1"/>
    <col min="21" max="21" width="18.28515625" style="41" bestFit="1" customWidth="1"/>
    <col min="22" max="22" width="1.28515625" style="41" customWidth="1"/>
    <col min="23" max="23" width="17.28515625" style="41" bestFit="1" customWidth="1"/>
    <col min="24" max="24" width="0.28515625" customWidth="1"/>
  </cols>
  <sheetData>
    <row r="1" spans="1:23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21.75" customHeight="1" x14ac:dyDescent="0.2">
      <c r="A2" s="52" t="s">
        <v>161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4.45" customHeight="1" x14ac:dyDescent="0.2"/>
    <row r="5" spans="1:23" ht="14.45" customHeight="1" x14ac:dyDescent="0.2">
      <c r="A5" s="39" t="s">
        <v>178</v>
      </c>
      <c r="B5" s="54" t="s">
        <v>179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14.45" customHeight="1" x14ac:dyDescent="0.2">
      <c r="D6" s="55" t="s">
        <v>180</v>
      </c>
      <c r="E6" s="55"/>
      <c r="F6" s="55"/>
      <c r="G6" s="55"/>
      <c r="H6" s="55"/>
      <c r="I6" s="55"/>
      <c r="J6" s="55"/>
      <c r="K6" s="55"/>
      <c r="L6" s="55"/>
      <c r="N6" s="55" t="s">
        <v>181</v>
      </c>
      <c r="O6" s="55"/>
      <c r="P6" s="55"/>
      <c r="Q6" s="55"/>
      <c r="R6" s="55"/>
      <c r="S6" s="55"/>
      <c r="T6" s="55"/>
      <c r="U6" s="55"/>
      <c r="V6" s="55"/>
      <c r="W6" s="55"/>
    </row>
    <row r="7" spans="1:23" ht="14.45" customHeight="1" x14ac:dyDescent="0.2">
      <c r="D7" s="42"/>
      <c r="E7" s="42"/>
      <c r="F7" s="42"/>
      <c r="G7" s="42"/>
      <c r="H7" s="42"/>
      <c r="I7" s="42"/>
      <c r="J7" s="56" t="s">
        <v>117</v>
      </c>
      <c r="K7" s="56"/>
      <c r="L7" s="56"/>
      <c r="N7" s="42"/>
      <c r="O7" s="42"/>
      <c r="P7" s="42"/>
      <c r="Q7" s="42"/>
      <c r="R7" s="42"/>
      <c r="S7" s="42"/>
      <c r="T7" s="42"/>
      <c r="U7" s="56" t="s">
        <v>117</v>
      </c>
      <c r="V7" s="56"/>
      <c r="W7" s="56"/>
    </row>
    <row r="8" spans="1:23" ht="21" x14ac:dyDescent="0.2">
      <c r="A8" s="55" t="s">
        <v>182</v>
      </c>
      <c r="B8" s="55"/>
      <c r="D8" s="2" t="s">
        <v>183</v>
      </c>
      <c r="F8" s="2" t="s">
        <v>184</v>
      </c>
      <c r="H8" s="2" t="s">
        <v>185</v>
      </c>
      <c r="J8" s="4" t="s">
        <v>157</v>
      </c>
      <c r="K8" s="42"/>
      <c r="L8" s="4" t="s">
        <v>166</v>
      </c>
      <c r="N8" s="2" t="s">
        <v>183</v>
      </c>
      <c r="P8" s="55" t="s">
        <v>184</v>
      </c>
      <c r="Q8" s="55"/>
      <c r="S8" s="2" t="s">
        <v>185</v>
      </c>
      <c r="U8" s="4" t="s">
        <v>157</v>
      </c>
      <c r="V8" s="42"/>
      <c r="W8" s="4" t="s">
        <v>166</v>
      </c>
    </row>
    <row r="9" spans="1:23" ht="21.75" customHeight="1" x14ac:dyDescent="0.2">
      <c r="A9" s="62" t="s">
        <v>76</v>
      </c>
      <c r="B9" s="62"/>
      <c r="D9" s="79">
        <v>0</v>
      </c>
      <c r="E9" s="83"/>
      <c r="F9" s="79">
        <v>0</v>
      </c>
      <c r="G9" s="83"/>
      <c r="H9" s="79">
        <v>48634533918</v>
      </c>
      <c r="I9" s="83"/>
      <c r="J9" s="79">
        <v>48634533918</v>
      </c>
      <c r="K9" s="44"/>
      <c r="L9" s="43">
        <v>-19.07</v>
      </c>
      <c r="M9" s="44"/>
      <c r="N9" s="79">
        <v>42036500000</v>
      </c>
      <c r="O9" s="83"/>
      <c r="P9" s="84">
        <v>0</v>
      </c>
      <c r="Q9" s="84"/>
      <c r="R9" s="83"/>
      <c r="S9" s="79">
        <v>54949617465</v>
      </c>
      <c r="T9" s="83"/>
      <c r="U9" s="79">
        <v>96986117465</v>
      </c>
      <c r="W9" s="20">
        <f>U9/سهام!AG$10</f>
        <v>1.8569621127973678E-3</v>
      </c>
    </row>
    <row r="10" spans="1:23" ht="21.75" customHeight="1" x14ac:dyDescent="0.2">
      <c r="A10" s="63" t="s">
        <v>78</v>
      </c>
      <c r="B10" s="63"/>
      <c r="D10" s="80">
        <v>0</v>
      </c>
      <c r="E10" s="83"/>
      <c r="F10" s="80">
        <v>0</v>
      </c>
      <c r="G10" s="83"/>
      <c r="H10" s="80">
        <v>-27995380620</v>
      </c>
      <c r="I10" s="83"/>
      <c r="J10" s="80">
        <v>-27995380620</v>
      </c>
      <c r="K10" s="44"/>
      <c r="L10" s="45">
        <v>10.97</v>
      </c>
      <c r="M10" s="44"/>
      <c r="N10" s="80">
        <v>0</v>
      </c>
      <c r="O10" s="83"/>
      <c r="P10" s="85">
        <v>0</v>
      </c>
      <c r="Q10" s="85"/>
      <c r="R10" s="83"/>
      <c r="S10" s="80">
        <v>-40569915103</v>
      </c>
      <c r="T10" s="83"/>
      <c r="U10" s="80">
        <v>-40569915103</v>
      </c>
      <c r="W10" s="21">
        <f>U10/سهام!AG$10</f>
        <v>-7.7677916422279705E-4</v>
      </c>
    </row>
    <row r="11" spans="1:23" ht="21.75" customHeight="1" x14ac:dyDescent="0.2">
      <c r="A11" s="63" t="s">
        <v>95</v>
      </c>
      <c r="B11" s="63"/>
      <c r="D11" s="80">
        <v>0</v>
      </c>
      <c r="E11" s="83"/>
      <c r="F11" s="80">
        <v>-35998637877</v>
      </c>
      <c r="G11" s="83"/>
      <c r="H11" s="80">
        <v>59560109589</v>
      </c>
      <c r="I11" s="83"/>
      <c r="J11" s="80">
        <v>23561471712</v>
      </c>
      <c r="K11" s="44"/>
      <c r="L11" s="45">
        <v>-9.24</v>
      </c>
      <c r="M11" s="44"/>
      <c r="N11" s="80">
        <v>0</v>
      </c>
      <c r="O11" s="83"/>
      <c r="P11" s="85">
        <v>100993196770</v>
      </c>
      <c r="Q11" s="85"/>
      <c r="R11" s="83"/>
      <c r="S11" s="80">
        <v>59560109589</v>
      </c>
      <c r="T11" s="83"/>
      <c r="U11" s="80">
        <v>160553306359</v>
      </c>
      <c r="W11" s="21">
        <f>U11/سهام!AG$10</f>
        <v>3.0740627090325985E-3</v>
      </c>
    </row>
    <row r="12" spans="1:23" ht="21.75" customHeight="1" x14ac:dyDescent="0.2">
      <c r="A12" s="63" t="s">
        <v>71</v>
      </c>
      <c r="B12" s="63"/>
      <c r="D12" s="80">
        <v>0</v>
      </c>
      <c r="E12" s="83"/>
      <c r="F12" s="80">
        <v>-45044323229</v>
      </c>
      <c r="G12" s="83"/>
      <c r="H12" s="80">
        <v>22337730000</v>
      </c>
      <c r="I12" s="83"/>
      <c r="J12" s="80">
        <v>-22706593229</v>
      </c>
      <c r="K12" s="44"/>
      <c r="L12" s="45">
        <v>8.9</v>
      </c>
      <c r="M12" s="44"/>
      <c r="N12" s="80">
        <v>0</v>
      </c>
      <c r="O12" s="83"/>
      <c r="P12" s="85">
        <v>18504658221</v>
      </c>
      <c r="Q12" s="85"/>
      <c r="R12" s="83"/>
      <c r="S12" s="80">
        <v>22337730000</v>
      </c>
      <c r="T12" s="83"/>
      <c r="U12" s="80">
        <v>40842388221</v>
      </c>
      <c r="W12" s="21">
        <f>U12/سهام!AG$10</f>
        <v>7.8199611970165058E-4</v>
      </c>
    </row>
    <row r="13" spans="1:23" ht="21.75" customHeight="1" x14ac:dyDescent="0.2">
      <c r="A13" s="63" t="s">
        <v>35</v>
      </c>
      <c r="B13" s="63"/>
      <c r="D13" s="80">
        <v>0</v>
      </c>
      <c r="E13" s="83"/>
      <c r="F13" s="80">
        <v>-29867730478</v>
      </c>
      <c r="G13" s="83"/>
      <c r="H13" s="80">
        <v>57027299291</v>
      </c>
      <c r="I13" s="83"/>
      <c r="J13" s="80">
        <v>27159568813</v>
      </c>
      <c r="K13" s="44"/>
      <c r="L13" s="45">
        <v>-10.65</v>
      </c>
      <c r="M13" s="44"/>
      <c r="N13" s="80">
        <v>0</v>
      </c>
      <c r="O13" s="83"/>
      <c r="P13" s="85">
        <v>22528258540</v>
      </c>
      <c r="Q13" s="85"/>
      <c r="R13" s="83"/>
      <c r="S13" s="80">
        <v>57027299291</v>
      </c>
      <c r="T13" s="83"/>
      <c r="U13" s="80">
        <v>79555557831</v>
      </c>
      <c r="W13" s="21">
        <f>U13/سهام!AG$10</f>
        <v>1.5232247729469097E-3</v>
      </c>
    </row>
    <row r="14" spans="1:23" ht="21.75" customHeight="1" x14ac:dyDescent="0.2">
      <c r="A14" s="63" t="s">
        <v>72</v>
      </c>
      <c r="B14" s="63"/>
      <c r="D14" s="80">
        <v>0</v>
      </c>
      <c r="E14" s="83"/>
      <c r="F14" s="80">
        <v>28357877829</v>
      </c>
      <c r="G14" s="83"/>
      <c r="H14" s="80">
        <v>-2127547503</v>
      </c>
      <c r="I14" s="83"/>
      <c r="J14" s="80">
        <v>26230330326</v>
      </c>
      <c r="K14" s="44"/>
      <c r="L14" s="45">
        <v>-10.28</v>
      </c>
      <c r="M14" s="44"/>
      <c r="N14" s="80">
        <v>0</v>
      </c>
      <c r="O14" s="83"/>
      <c r="P14" s="85">
        <v>22426019952</v>
      </c>
      <c r="Q14" s="85"/>
      <c r="R14" s="83"/>
      <c r="S14" s="80">
        <v>-2127547503</v>
      </c>
      <c r="T14" s="83"/>
      <c r="U14" s="80">
        <v>20298472449</v>
      </c>
      <c r="W14" s="21">
        <f>U14/سهام!AG$10</f>
        <v>3.8864834752310704E-4</v>
      </c>
    </row>
    <row r="15" spans="1:23" ht="21.75" customHeight="1" x14ac:dyDescent="0.2">
      <c r="A15" s="63" t="s">
        <v>100</v>
      </c>
      <c r="B15" s="63"/>
      <c r="D15" s="80">
        <v>0</v>
      </c>
      <c r="E15" s="83"/>
      <c r="F15" s="80">
        <v>0</v>
      </c>
      <c r="G15" s="83"/>
      <c r="H15" s="80">
        <v>1905731990</v>
      </c>
      <c r="I15" s="83"/>
      <c r="J15" s="80">
        <v>1905731990</v>
      </c>
      <c r="K15" s="44"/>
      <c r="L15" s="45">
        <v>-0.75</v>
      </c>
      <c r="M15" s="44"/>
      <c r="N15" s="80">
        <v>0</v>
      </c>
      <c r="O15" s="83"/>
      <c r="P15" s="85">
        <v>0</v>
      </c>
      <c r="Q15" s="85"/>
      <c r="R15" s="83"/>
      <c r="S15" s="80">
        <v>1905731990</v>
      </c>
      <c r="T15" s="83"/>
      <c r="U15" s="80">
        <v>1905731990</v>
      </c>
      <c r="W15" s="21">
        <f>U15/سهام!AG$10</f>
        <v>3.6488439738326753E-5</v>
      </c>
    </row>
    <row r="16" spans="1:23" ht="21.75" customHeight="1" x14ac:dyDescent="0.2">
      <c r="A16" s="63" t="s">
        <v>43</v>
      </c>
      <c r="B16" s="63"/>
      <c r="D16" s="80">
        <v>0</v>
      </c>
      <c r="E16" s="83"/>
      <c r="F16" s="80">
        <v>-26290530817</v>
      </c>
      <c r="G16" s="83"/>
      <c r="H16" s="80">
        <v>6203784920</v>
      </c>
      <c r="I16" s="83"/>
      <c r="J16" s="80">
        <v>-20086745897</v>
      </c>
      <c r="K16" s="44"/>
      <c r="L16" s="45">
        <v>7.87</v>
      </c>
      <c r="M16" s="44"/>
      <c r="N16" s="80">
        <v>0</v>
      </c>
      <c r="O16" s="83"/>
      <c r="P16" s="85">
        <v>-6608340788</v>
      </c>
      <c r="Q16" s="85"/>
      <c r="R16" s="83"/>
      <c r="S16" s="80">
        <v>18927808114</v>
      </c>
      <c r="T16" s="83"/>
      <c r="U16" s="80">
        <v>12319467326</v>
      </c>
      <c r="W16" s="21">
        <f>U16/سهام!AG$10</f>
        <v>2.3587689323147499E-4</v>
      </c>
    </row>
    <row r="17" spans="1:23" ht="21.75" customHeight="1" x14ac:dyDescent="0.2">
      <c r="A17" s="63" t="s">
        <v>42</v>
      </c>
      <c r="B17" s="63"/>
      <c r="D17" s="80">
        <v>0</v>
      </c>
      <c r="E17" s="83"/>
      <c r="F17" s="80">
        <v>-38318520474</v>
      </c>
      <c r="G17" s="83"/>
      <c r="H17" s="80">
        <v>35046320</v>
      </c>
      <c r="I17" s="83"/>
      <c r="J17" s="80">
        <v>-38283474154</v>
      </c>
      <c r="K17" s="44"/>
      <c r="L17" s="45">
        <v>15.01</v>
      </c>
      <c r="M17" s="44"/>
      <c r="N17" s="80">
        <v>0</v>
      </c>
      <c r="O17" s="83"/>
      <c r="P17" s="85">
        <v>-2182158880</v>
      </c>
      <c r="Q17" s="85"/>
      <c r="R17" s="83"/>
      <c r="S17" s="80">
        <v>19371104606</v>
      </c>
      <c r="T17" s="83"/>
      <c r="U17" s="80">
        <v>17188945726</v>
      </c>
      <c r="W17" s="21">
        <f>U17/سهام!AG$10</f>
        <v>3.2911123577692586E-4</v>
      </c>
    </row>
    <row r="18" spans="1:23" ht="21.75" customHeight="1" x14ac:dyDescent="0.2">
      <c r="A18" s="63" t="s">
        <v>58</v>
      </c>
      <c r="B18" s="63"/>
      <c r="D18" s="80">
        <v>0</v>
      </c>
      <c r="E18" s="83"/>
      <c r="F18" s="80">
        <v>0</v>
      </c>
      <c r="G18" s="83"/>
      <c r="H18" s="80">
        <v>-22488488240</v>
      </c>
      <c r="I18" s="83"/>
      <c r="J18" s="80">
        <v>-22488488240</v>
      </c>
      <c r="K18" s="44"/>
      <c r="L18" s="45">
        <v>8.82</v>
      </c>
      <c r="M18" s="44"/>
      <c r="N18" s="80">
        <v>0</v>
      </c>
      <c r="O18" s="83"/>
      <c r="P18" s="85">
        <v>0</v>
      </c>
      <c r="Q18" s="85"/>
      <c r="R18" s="83"/>
      <c r="S18" s="80">
        <v>-22488488240</v>
      </c>
      <c r="T18" s="83"/>
      <c r="U18" s="80">
        <v>-22488488240</v>
      </c>
      <c r="W18" s="21">
        <f>U18/سهام!AG$10</f>
        <v>-4.3057987810306411E-4</v>
      </c>
    </row>
    <row r="19" spans="1:23" ht="21.75" customHeight="1" x14ac:dyDescent="0.2">
      <c r="A19" s="63" t="s">
        <v>31</v>
      </c>
      <c r="B19" s="63"/>
      <c r="D19" s="80">
        <v>0</v>
      </c>
      <c r="E19" s="83"/>
      <c r="F19" s="80">
        <v>9831727686</v>
      </c>
      <c r="G19" s="83"/>
      <c r="H19" s="80">
        <v>453021588</v>
      </c>
      <c r="I19" s="83"/>
      <c r="J19" s="80">
        <v>10284749274</v>
      </c>
      <c r="K19" s="44"/>
      <c r="L19" s="45">
        <v>-4.03</v>
      </c>
      <c r="M19" s="44"/>
      <c r="N19" s="80">
        <v>0</v>
      </c>
      <c r="O19" s="83"/>
      <c r="P19" s="85">
        <v>27101105646</v>
      </c>
      <c r="Q19" s="85"/>
      <c r="R19" s="83"/>
      <c r="S19" s="80">
        <v>453021588</v>
      </c>
      <c r="T19" s="83"/>
      <c r="U19" s="80">
        <v>27554127234</v>
      </c>
      <c r="W19" s="21">
        <f>U19/سهام!AG$10</f>
        <v>5.2757004468398361E-4</v>
      </c>
    </row>
    <row r="20" spans="1:23" ht="21.75" customHeight="1" x14ac:dyDescent="0.2">
      <c r="A20" s="63" t="s">
        <v>20</v>
      </c>
      <c r="B20" s="63"/>
      <c r="D20" s="80">
        <v>0</v>
      </c>
      <c r="E20" s="83"/>
      <c r="F20" s="80">
        <v>-318399496</v>
      </c>
      <c r="G20" s="83"/>
      <c r="H20" s="80">
        <v>186156080</v>
      </c>
      <c r="I20" s="83"/>
      <c r="J20" s="80">
        <v>-132243416</v>
      </c>
      <c r="K20" s="44"/>
      <c r="L20" s="45">
        <v>0.05</v>
      </c>
      <c r="M20" s="44"/>
      <c r="N20" s="80">
        <v>0</v>
      </c>
      <c r="O20" s="83"/>
      <c r="P20" s="85">
        <v>14458768</v>
      </c>
      <c r="Q20" s="85"/>
      <c r="R20" s="83"/>
      <c r="S20" s="80">
        <v>186156080</v>
      </c>
      <c r="T20" s="83"/>
      <c r="U20" s="80">
        <v>200614848</v>
      </c>
      <c r="W20" s="21">
        <f>U20/سهام!AG$10</f>
        <v>3.8411082094820591E-6</v>
      </c>
    </row>
    <row r="21" spans="1:23" ht="21.75" customHeight="1" x14ac:dyDescent="0.2">
      <c r="A21" s="63" t="s">
        <v>80</v>
      </c>
      <c r="B21" s="63"/>
      <c r="D21" s="80">
        <v>0</v>
      </c>
      <c r="E21" s="83"/>
      <c r="F21" s="80">
        <v>-111454630813</v>
      </c>
      <c r="G21" s="83"/>
      <c r="H21" s="80">
        <v>11445507928</v>
      </c>
      <c r="I21" s="83"/>
      <c r="J21" s="80">
        <v>-100009122885</v>
      </c>
      <c r="K21" s="44"/>
      <c r="L21" s="45">
        <v>39.200000000000003</v>
      </c>
      <c r="M21" s="44"/>
      <c r="N21" s="80">
        <v>0</v>
      </c>
      <c r="O21" s="83"/>
      <c r="P21" s="85">
        <v>72741500004</v>
      </c>
      <c r="Q21" s="85"/>
      <c r="R21" s="83"/>
      <c r="S21" s="80">
        <v>143307587297</v>
      </c>
      <c r="T21" s="83"/>
      <c r="U21" s="80">
        <v>216049087301</v>
      </c>
      <c r="W21" s="21">
        <f>U21/سهام!AG$10</f>
        <v>4.1366226436189667E-3</v>
      </c>
    </row>
    <row r="22" spans="1:23" ht="21.75" customHeight="1" x14ac:dyDescent="0.2">
      <c r="A22" s="63" t="s">
        <v>83</v>
      </c>
      <c r="B22" s="63"/>
      <c r="D22" s="80">
        <v>0</v>
      </c>
      <c r="E22" s="83"/>
      <c r="F22" s="80">
        <v>94758537181</v>
      </c>
      <c r="G22" s="83"/>
      <c r="H22" s="80">
        <v>-19400472947</v>
      </c>
      <c r="I22" s="83"/>
      <c r="J22" s="80">
        <v>75358064234</v>
      </c>
      <c r="K22" s="44"/>
      <c r="L22" s="45">
        <v>-29.54</v>
      </c>
      <c r="M22" s="44"/>
      <c r="N22" s="80">
        <v>0</v>
      </c>
      <c r="O22" s="83"/>
      <c r="P22" s="85">
        <v>-182892784483</v>
      </c>
      <c r="Q22" s="85"/>
      <c r="R22" s="83"/>
      <c r="S22" s="80">
        <v>-23866669197</v>
      </c>
      <c r="T22" s="83"/>
      <c r="U22" s="80">
        <v>-206759453680</v>
      </c>
      <c r="W22" s="21">
        <f>U22/سهام!AG$10</f>
        <v>-3.958757005454918E-3</v>
      </c>
    </row>
    <row r="23" spans="1:23" ht="21.75" customHeight="1" x14ac:dyDescent="0.2">
      <c r="A23" s="63" t="s">
        <v>82</v>
      </c>
      <c r="B23" s="63"/>
      <c r="D23" s="80">
        <v>0</v>
      </c>
      <c r="E23" s="83"/>
      <c r="F23" s="80">
        <v>4804465287</v>
      </c>
      <c r="G23" s="83"/>
      <c r="H23" s="80">
        <v>-5310230724</v>
      </c>
      <c r="I23" s="83"/>
      <c r="J23" s="80">
        <v>-505765437</v>
      </c>
      <c r="K23" s="44"/>
      <c r="L23" s="45">
        <v>0.2</v>
      </c>
      <c r="M23" s="44"/>
      <c r="N23" s="80">
        <v>0</v>
      </c>
      <c r="O23" s="83"/>
      <c r="P23" s="85">
        <v>-16117358978</v>
      </c>
      <c r="Q23" s="85"/>
      <c r="R23" s="83"/>
      <c r="S23" s="80">
        <v>-14962441276</v>
      </c>
      <c r="T23" s="83"/>
      <c r="U23" s="80">
        <v>-31079800254</v>
      </c>
      <c r="W23" s="21">
        <f>U23/سهام!AG$10</f>
        <v>-5.9507497622858887E-4</v>
      </c>
    </row>
    <row r="24" spans="1:23" ht="21.75" customHeight="1" x14ac:dyDescent="0.2">
      <c r="A24" s="63" t="s">
        <v>30</v>
      </c>
      <c r="B24" s="63"/>
      <c r="D24" s="80">
        <v>0</v>
      </c>
      <c r="E24" s="83"/>
      <c r="F24" s="80">
        <v>0</v>
      </c>
      <c r="G24" s="83"/>
      <c r="H24" s="80">
        <v>-46319953789</v>
      </c>
      <c r="I24" s="83"/>
      <c r="J24" s="80">
        <v>-46319953789</v>
      </c>
      <c r="K24" s="44"/>
      <c r="L24" s="45">
        <v>18.16</v>
      </c>
      <c r="M24" s="44"/>
      <c r="N24" s="80">
        <v>0</v>
      </c>
      <c r="O24" s="83"/>
      <c r="P24" s="85">
        <v>0</v>
      </c>
      <c r="Q24" s="85"/>
      <c r="R24" s="83"/>
      <c r="S24" s="80">
        <v>-42850712316</v>
      </c>
      <c r="T24" s="83"/>
      <c r="U24" s="80">
        <v>-42850712316</v>
      </c>
      <c r="W24" s="21">
        <f>U24/سهام!AG$10</f>
        <v>-8.204488575997205E-4</v>
      </c>
    </row>
    <row r="25" spans="1:23" ht="21.75" customHeight="1" x14ac:dyDescent="0.2">
      <c r="A25" s="63" t="s">
        <v>34</v>
      </c>
      <c r="B25" s="63"/>
      <c r="D25" s="80">
        <v>0</v>
      </c>
      <c r="E25" s="83"/>
      <c r="F25" s="80">
        <v>-39128734326</v>
      </c>
      <c r="G25" s="83"/>
      <c r="H25" s="80">
        <v>125759487738</v>
      </c>
      <c r="I25" s="83"/>
      <c r="J25" s="80">
        <v>86630753412</v>
      </c>
      <c r="K25" s="44"/>
      <c r="L25" s="45">
        <v>-33.96</v>
      </c>
      <c r="M25" s="44"/>
      <c r="N25" s="80">
        <v>0</v>
      </c>
      <c r="O25" s="83"/>
      <c r="P25" s="85">
        <v>173128485737</v>
      </c>
      <c r="Q25" s="85"/>
      <c r="R25" s="83"/>
      <c r="S25" s="80">
        <v>125759487738</v>
      </c>
      <c r="T25" s="83"/>
      <c r="U25" s="80">
        <v>298887973475</v>
      </c>
      <c r="W25" s="21">
        <f>U25/سهام!AG$10</f>
        <v>5.7227122522370746E-3</v>
      </c>
    </row>
    <row r="26" spans="1:23" ht="21.75" customHeight="1" x14ac:dyDescent="0.2">
      <c r="A26" s="63" t="s">
        <v>63</v>
      </c>
      <c r="B26" s="63"/>
      <c r="D26" s="80">
        <v>0</v>
      </c>
      <c r="E26" s="83"/>
      <c r="F26" s="80">
        <v>16802296377</v>
      </c>
      <c r="G26" s="83"/>
      <c r="H26" s="80">
        <v>2352549128</v>
      </c>
      <c r="I26" s="83"/>
      <c r="J26" s="80">
        <v>19154845505</v>
      </c>
      <c r="K26" s="44"/>
      <c r="L26" s="45">
        <v>-7.51</v>
      </c>
      <c r="M26" s="44"/>
      <c r="N26" s="80">
        <v>0</v>
      </c>
      <c r="O26" s="83"/>
      <c r="P26" s="85">
        <v>22786652707</v>
      </c>
      <c r="Q26" s="85"/>
      <c r="R26" s="83"/>
      <c r="S26" s="80">
        <v>406613890</v>
      </c>
      <c r="T26" s="83"/>
      <c r="U26" s="80">
        <v>23193266597</v>
      </c>
      <c r="W26" s="21">
        <f>U26/سهام!AG$10</f>
        <v>4.4407404346483224E-4</v>
      </c>
    </row>
    <row r="27" spans="1:23" ht="21.75" customHeight="1" x14ac:dyDescent="0.2">
      <c r="A27" s="63" t="s">
        <v>61</v>
      </c>
      <c r="B27" s="63"/>
      <c r="D27" s="80">
        <v>0</v>
      </c>
      <c r="E27" s="83"/>
      <c r="F27" s="80">
        <v>71459752803</v>
      </c>
      <c r="G27" s="83"/>
      <c r="H27" s="80">
        <v>-37553277362</v>
      </c>
      <c r="I27" s="83"/>
      <c r="J27" s="80">
        <v>33906475441</v>
      </c>
      <c r="K27" s="44"/>
      <c r="L27" s="45">
        <v>-13.29</v>
      </c>
      <c r="M27" s="44"/>
      <c r="N27" s="80">
        <v>0</v>
      </c>
      <c r="O27" s="83"/>
      <c r="P27" s="85">
        <v>-151679603742</v>
      </c>
      <c r="Q27" s="85"/>
      <c r="R27" s="83"/>
      <c r="S27" s="80">
        <v>-39314494297</v>
      </c>
      <c r="T27" s="83"/>
      <c r="U27" s="80">
        <v>-190994098039</v>
      </c>
      <c r="W27" s="21">
        <f>U27/سهام!AG$10</f>
        <v>-3.6569027928592011E-3</v>
      </c>
    </row>
    <row r="28" spans="1:23" ht="21.75" customHeight="1" x14ac:dyDescent="0.2">
      <c r="A28" s="63" t="s">
        <v>114</v>
      </c>
      <c r="B28" s="63"/>
      <c r="D28" s="80">
        <v>0</v>
      </c>
      <c r="E28" s="83"/>
      <c r="F28" s="80">
        <v>0</v>
      </c>
      <c r="G28" s="83"/>
      <c r="H28" s="80">
        <v>864455</v>
      </c>
      <c r="I28" s="83"/>
      <c r="J28" s="80">
        <v>864455</v>
      </c>
      <c r="K28" s="44"/>
      <c r="L28" s="45">
        <v>0</v>
      </c>
      <c r="M28" s="44"/>
      <c r="N28" s="80">
        <v>0</v>
      </c>
      <c r="O28" s="83"/>
      <c r="P28" s="85">
        <v>0</v>
      </c>
      <c r="Q28" s="85"/>
      <c r="R28" s="83"/>
      <c r="S28" s="80">
        <v>864455</v>
      </c>
      <c r="T28" s="83"/>
      <c r="U28" s="80">
        <v>864455</v>
      </c>
      <c r="W28" s="21">
        <f>U28/سهام!AG$10</f>
        <v>1.655144287838462E-8</v>
      </c>
    </row>
    <row r="29" spans="1:23" ht="21.75" customHeight="1" x14ac:dyDescent="0.2">
      <c r="A29" s="63" t="s">
        <v>36</v>
      </c>
      <c r="B29" s="63"/>
      <c r="D29" s="80">
        <v>0</v>
      </c>
      <c r="E29" s="83"/>
      <c r="F29" s="80">
        <v>156549100442</v>
      </c>
      <c r="G29" s="83"/>
      <c r="H29" s="80">
        <v>112422891337</v>
      </c>
      <c r="I29" s="83"/>
      <c r="J29" s="80">
        <v>268971991779</v>
      </c>
      <c r="K29" s="44"/>
      <c r="L29" s="45">
        <v>-105.44</v>
      </c>
      <c r="M29" s="44"/>
      <c r="N29" s="80">
        <v>0</v>
      </c>
      <c r="O29" s="83"/>
      <c r="P29" s="85">
        <v>779094972651</v>
      </c>
      <c r="Q29" s="85"/>
      <c r="R29" s="83"/>
      <c r="S29" s="80">
        <v>112422891337</v>
      </c>
      <c r="T29" s="83"/>
      <c r="U29" s="80">
        <v>891517863988</v>
      </c>
      <c r="W29" s="21">
        <f>U29/سهام!AG$10</f>
        <v>1.706960686311821E-2</v>
      </c>
    </row>
    <row r="30" spans="1:23" ht="21.75" customHeight="1" x14ac:dyDescent="0.2">
      <c r="A30" s="63" t="s">
        <v>57</v>
      </c>
      <c r="B30" s="63"/>
      <c r="D30" s="80">
        <v>0</v>
      </c>
      <c r="E30" s="83"/>
      <c r="F30" s="80">
        <v>-30322774563</v>
      </c>
      <c r="G30" s="83"/>
      <c r="H30" s="80">
        <v>7570262330</v>
      </c>
      <c r="I30" s="83"/>
      <c r="J30" s="80">
        <v>-22752512233</v>
      </c>
      <c r="K30" s="44"/>
      <c r="L30" s="45">
        <v>8.92</v>
      </c>
      <c r="M30" s="44"/>
      <c r="N30" s="80">
        <v>0</v>
      </c>
      <c r="O30" s="83"/>
      <c r="P30" s="85">
        <v>61179527936</v>
      </c>
      <c r="Q30" s="85"/>
      <c r="R30" s="83"/>
      <c r="S30" s="80">
        <v>7570262330</v>
      </c>
      <c r="T30" s="83"/>
      <c r="U30" s="80">
        <v>68749790266</v>
      </c>
      <c r="W30" s="21">
        <f>U30/سهام!AG$10</f>
        <v>1.316330203988203E-3</v>
      </c>
    </row>
    <row r="31" spans="1:23" ht="21.75" customHeight="1" x14ac:dyDescent="0.2">
      <c r="A31" s="63" t="s">
        <v>29</v>
      </c>
      <c r="B31" s="63"/>
      <c r="D31" s="80">
        <v>0</v>
      </c>
      <c r="E31" s="83"/>
      <c r="F31" s="80">
        <v>-21198010081</v>
      </c>
      <c r="G31" s="83"/>
      <c r="H31" s="80">
        <v>-13808038489</v>
      </c>
      <c r="I31" s="83"/>
      <c r="J31" s="80">
        <v>-35006048570</v>
      </c>
      <c r="K31" s="44"/>
      <c r="L31" s="45">
        <v>13.72</v>
      </c>
      <c r="M31" s="44"/>
      <c r="N31" s="80">
        <v>0</v>
      </c>
      <c r="O31" s="83"/>
      <c r="P31" s="85">
        <v>-52760594546</v>
      </c>
      <c r="Q31" s="85"/>
      <c r="R31" s="83"/>
      <c r="S31" s="80">
        <v>-13808038489</v>
      </c>
      <c r="T31" s="83"/>
      <c r="U31" s="80">
        <v>-66568633035</v>
      </c>
      <c r="W31" s="21">
        <f>U31/سهام!AG$10</f>
        <v>-1.2745682854179222E-3</v>
      </c>
    </row>
    <row r="32" spans="1:23" ht="21.75" customHeight="1" x14ac:dyDescent="0.2">
      <c r="A32" s="63" t="s">
        <v>19</v>
      </c>
      <c r="B32" s="63"/>
      <c r="D32" s="80">
        <v>0</v>
      </c>
      <c r="E32" s="83"/>
      <c r="F32" s="80">
        <v>-1096164393</v>
      </c>
      <c r="G32" s="83"/>
      <c r="H32" s="80">
        <v>-3795162568</v>
      </c>
      <c r="I32" s="83"/>
      <c r="J32" s="80">
        <v>-4891326961</v>
      </c>
      <c r="K32" s="44"/>
      <c r="L32" s="45">
        <v>1.92</v>
      </c>
      <c r="M32" s="44"/>
      <c r="N32" s="80">
        <v>0</v>
      </c>
      <c r="O32" s="83"/>
      <c r="P32" s="85">
        <v>-55504511</v>
      </c>
      <c r="Q32" s="85"/>
      <c r="R32" s="83"/>
      <c r="S32" s="80">
        <v>-3795162568</v>
      </c>
      <c r="T32" s="83"/>
      <c r="U32" s="80">
        <v>-3850667079</v>
      </c>
      <c r="W32" s="21">
        <f>U32/سهام!AG$10</f>
        <v>-7.3727488650935749E-5</v>
      </c>
    </row>
    <row r="33" spans="1:23" ht="21.75" customHeight="1" x14ac:dyDescent="0.2">
      <c r="A33" s="63" t="s">
        <v>37</v>
      </c>
      <c r="B33" s="63"/>
      <c r="D33" s="80">
        <v>0</v>
      </c>
      <c r="E33" s="83"/>
      <c r="F33" s="80">
        <v>-40495647235</v>
      </c>
      <c r="G33" s="83"/>
      <c r="H33" s="80">
        <v>15786239226</v>
      </c>
      <c r="I33" s="83"/>
      <c r="J33" s="80">
        <v>-24709408009</v>
      </c>
      <c r="K33" s="44"/>
      <c r="L33" s="45">
        <v>9.69</v>
      </c>
      <c r="M33" s="44"/>
      <c r="N33" s="80">
        <v>0</v>
      </c>
      <c r="O33" s="83"/>
      <c r="P33" s="85">
        <v>-40495647235</v>
      </c>
      <c r="Q33" s="85"/>
      <c r="R33" s="83"/>
      <c r="S33" s="80">
        <v>15786239226</v>
      </c>
      <c r="T33" s="83"/>
      <c r="U33" s="80">
        <v>-24709408009</v>
      </c>
      <c r="W33" s="21">
        <f>U33/سهام!AG$10</f>
        <v>-4.7310311724689308E-4</v>
      </c>
    </row>
    <row r="34" spans="1:23" ht="21.75" customHeight="1" x14ac:dyDescent="0.2">
      <c r="A34" s="63" t="s">
        <v>24</v>
      </c>
      <c r="B34" s="63"/>
      <c r="D34" s="80">
        <v>0</v>
      </c>
      <c r="E34" s="83"/>
      <c r="F34" s="80">
        <v>-38996303738</v>
      </c>
      <c r="G34" s="83"/>
      <c r="H34" s="80">
        <v>-2172047989</v>
      </c>
      <c r="I34" s="83"/>
      <c r="J34" s="80">
        <v>-41168351727</v>
      </c>
      <c r="K34" s="44"/>
      <c r="L34" s="45">
        <v>16.14</v>
      </c>
      <c r="M34" s="44"/>
      <c r="N34" s="80">
        <v>0</v>
      </c>
      <c r="O34" s="83"/>
      <c r="P34" s="85">
        <v>-36818912641</v>
      </c>
      <c r="Q34" s="85"/>
      <c r="R34" s="83"/>
      <c r="S34" s="80">
        <v>-2172047989</v>
      </c>
      <c r="T34" s="83"/>
      <c r="U34" s="80">
        <v>-38990960630</v>
      </c>
      <c r="W34" s="21">
        <f>U34/سهام!AG$10</f>
        <v>-7.4654742888963406E-4</v>
      </c>
    </row>
    <row r="35" spans="1:23" ht="21.75" customHeight="1" x14ac:dyDescent="0.2">
      <c r="A35" s="63" t="s">
        <v>22</v>
      </c>
      <c r="B35" s="63"/>
      <c r="D35" s="80">
        <v>0</v>
      </c>
      <c r="E35" s="83"/>
      <c r="F35" s="80">
        <v>0</v>
      </c>
      <c r="G35" s="83"/>
      <c r="H35" s="80">
        <v>-25052920</v>
      </c>
      <c r="I35" s="83"/>
      <c r="J35" s="80">
        <v>-25052920</v>
      </c>
      <c r="K35" s="44"/>
      <c r="L35" s="45">
        <v>0.01</v>
      </c>
      <c r="M35" s="44"/>
      <c r="N35" s="80">
        <v>0</v>
      </c>
      <c r="O35" s="83"/>
      <c r="P35" s="85">
        <v>0</v>
      </c>
      <c r="Q35" s="85"/>
      <c r="R35" s="83"/>
      <c r="S35" s="80">
        <v>32006681041</v>
      </c>
      <c r="T35" s="83"/>
      <c r="U35" s="80">
        <v>32006681041</v>
      </c>
      <c r="W35" s="21">
        <f>U35/سهام!AG$10</f>
        <v>6.1282166564689605E-4</v>
      </c>
    </row>
    <row r="36" spans="1:23" ht="21.75" customHeight="1" x14ac:dyDescent="0.2">
      <c r="A36" s="63" t="s">
        <v>75</v>
      </c>
      <c r="B36" s="63"/>
      <c r="D36" s="80">
        <v>0</v>
      </c>
      <c r="E36" s="83"/>
      <c r="F36" s="80">
        <v>0</v>
      </c>
      <c r="G36" s="83"/>
      <c r="H36" s="80">
        <v>4929164646</v>
      </c>
      <c r="I36" s="83"/>
      <c r="J36" s="80">
        <v>4929164646</v>
      </c>
      <c r="K36" s="44"/>
      <c r="L36" s="45">
        <v>-1.93</v>
      </c>
      <c r="M36" s="44"/>
      <c r="N36" s="80">
        <v>0</v>
      </c>
      <c r="O36" s="83"/>
      <c r="P36" s="85">
        <v>0</v>
      </c>
      <c r="Q36" s="85"/>
      <c r="R36" s="83"/>
      <c r="S36" s="80">
        <v>45564393976</v>
      </c>
      <c r="T36" s="83"/>
      <c r="U36" s="80">
        <v>45564393976</v>
      </c>
      <c r="W36" s="21">
        <f>U36/سهام!AG$10</f>
        <v>8.7240685076953256E-4</v>
      </c>
    </row>
    <row r="37" spans="1:23" ht="21.75" customHeight="1" x14ac:dyDescent="0.2">
      <c r="A37" s="63" t="s">
        <v>65</v>
      </c>
      <c r="B37" s="63"/>
      <c r="D37" s="80">
        <v>0</v>
      </c>
      <c r="E37" s="83"/>
      <c r="F37" s="80">
        <v>33685062289</v>
      </c>
      <c r="G37" s="83"/>
      <c r="H37" s="80">
        <v>5279030</v>
      </c>
      <c r="I37" s="83"/>
      <c r="J37" s="80">
        <v>33690341319</v>
      </c>
      <c r="K37" s="44"/>
      <c r="L37" s="45">
        <v>-13.21</v>
      </c>
      <c r="M37" s="44"/>
      <c r="N37" s="80">
        <v>0</v>
      </c>
      <c r="O37" s="83"/>
      <c r="P37" s="85">
        <v>10305596814</v>
      </c>
      <c r="Q37" s="85"/>
      <c r="R37" s="83"/>
      <c r="S37" s="80">
        <v>5279030</v>
      </c>
      <c r="T37" s="83"/>
      <c r="U37" s="80">
        <v>10310875844</v>
      </c>
      <c r="W37" s="21">
        <f>U37/سهام!AG$10</f>
        <v>1.9741903576019784E-4</v>
      </c>
    </row>
    <row r="38" spans="1:23" ht="21.75" customHeight="1" x14ac:dyDescent="0.2">
      <c r="A38" s="63" t="s">
        <v>187</v>
      </c>
      <c r="B38" s="63"/>
      <c r="D38" s="80">
        <v>0</v>
      </c>
      <c r="E38" s="83"/>
      <c r="F38" s="80">
        <v>0</v>
      </c>
      <c r="G38" s="83"/>
      <c r="H38" s="80">
        <v>0</v>
      </c>
      <c r="I38" s="83"/>
      <c r="J38" s="80">
        <v>0</v>
      </c>
      <c r="K38" s="44"/>
      <c r="L38" s="45">
        <v>0</v>
      </c>
      <c r="M38" s="44"/>
      <c r="N38" s="80">
        <v>0</v>
      </c>
      <c r="O38" s="83"/>
      <c r="P38" s="85">
        <v>0</v>
      </c>
      <c r="Q38" s="85"/>
      <c r="R38" s="83"/>
      <c r="S38" s="80">
        <v>-80012249377</v>
      </c>
      <c r="T38" s="83"/>
      <c r="U38" s="80">
        <v>-80012249377</v>
      </c>
      <c r="W38" s="21">
        <f>U38/سهام!AG$10</f>
        <v>-1.5319688996355866E-3</v>
      </c>
    </row>
    <row r="39" spans="1:23" ht="21.75" customHeight="1" x14ac:dyDescent="0.2">
      <c r="A39" s="63" t="s">
        <v>188</v>
      </c>
      <c r="B39" s="63"/>
      <c r="D39" s="80">
        <v>0</v>
      </c>
      <c r="E39" s="83"/>
      <c r="F39" s="80">
        <v>0</v>
      </c>
      <c r="G39" s="83"/>
      <c r="H39" s="80">
        <v>0</v>
      </c>
      <c r="I39" s="83"/>
      <c r="J39" s="80">
        <v>0</v>
      </c>
      <c r="K39" s="44"/>
      <c r="L39" s="45">
        <v>0</v>
      </c>
      <c r="M39" s="44"/>
      <c r="N39" s="80">
        <v>0</v>
      </c>
      <c r="O39" s="83"/>
      <c r="P39" s="85">
        <v>0</v>
      </c>
      <c r="Q39" s="85"/>
      <c r="R39" s="83"/>
      <c r="S39" s="80">
        <v>82074772237</v>
      </c>
      <c r="T39" s="83"/>
      <c r="U39" s="80">
        <v>82074772237</v>
      </c>
      <c r="W39" s="21">
        <f>U39/سهام!AG$10</f>
        <v>1.5714593639196181E-3</v>
      </c>
    </row>
    <row r="40" spans="1:23" ht="21.75" customHeight="1" x14ac:dyDescent="0.2">
      <c r="A40" s="63" t="s">
        <v>190</v>
      </c>
      <c r="B40" s="63"/>
      <c r="D40" s="80">
        <v>0</v>
      </c>
      <c r="E40" s="83"/>
      <c r="F40" s="80">
        <v>0</v>
      </c>
      <c r="G40" s="83"/>
      <c r="H40" s="80">
        <v>0</v>
      </c>
      <c r="I40" s="83"/>
      <c r="J40" s="80">
        <v>0</v>
      </c>
      <c r="K40" s="44"/>
      <c r="L40" s="45">
        <v>0</v>
      </c>
      <c r="M40" s="44"/>
      <c r="N40" s="80">
        <v>0</v>
      </c>
      <c r="O40" s="83"/>
      <c r="P40" s="85">
        <v>0</v>
      </c>
      <c r="Q40" s="85"/>
      <c r="R40" s="83"/>
      <c r="S40" s="80">
        <v>-83774407765</v>
      </c>
      <c r="T40" s="83"/>
      <c r="U40" s="80">
        <v>-83774407765</v>
      </c>
      <c r="W40" s="21">
        <f>U40/سهام!AG$10</f>
        <v>-1.6040017407417373E-3</v>
      </c>
    </row>
    <row r="41" spans="1:23" ht="21.75" customHeight="1" x14ac:dyDescent="0.2">
      <c r="A41" s="63" t="s">
        <v>191</v>
      </c>
      <c r="B41" s="63"/>
      <c r="D41" s="80">
        <v>0</v>
      </c>
      <c r="E41" s="83"/>
      <c r="F41" s="80">
        <v>0</v>
      </c>
      <c r="G41" s="83"/>
      <c r="H41" s="80">
        <v>0</v>
      </c>
      <c r="I41" s="83"/>
      <c r="J41" s="80">
        <v>0</v>
      </c>
      <c r="K41" s="44"/>
      <c r="L41" s="45">
        <v>0</v>
      </c>
      <c r="M41" s="44"/>
      <c r="N41" s="80">
        <v>0</v>
      </c>
      <c r="O41" s="83"/>
      <c r="P41" s="85">
        <v>0</v>
      </c>
      <c r="Q41" s="85"/>
      <c r="R41" s="83"/>
      <c r="S41" s="80">
        <v>6717356945</v>
      </c>
      <c r="T41" s="83"/>
      <c r="U41" s="80">
        <v>6717356945</v>
      </c>
      <c r="W41" s="21">
        <f>U41/سهام!AG$10</f>
        <v>1.286150809109644E-4</v>
      </c>
    </row>
    <row r="42" spans="1:23" ht="21.75" customHeight="1" x14ac:dyDescent="0.2">
      <c r="A42" s="63" t="s">
        <v>192</v>
      </c>
      <c r="B42" s="63"/>
      <c r="D42" s="80">
        <v>0</v>
      </c>
      <c r="E42" s="83"/>
      <c r="F42" s="80">
        <v>0</v>
      </c>
      <c r="G42" s="83"/>
      <c r="H42" s="80">
        <v>0</v>
      </c>
      <c r="I42" s="83"/>
      <c r="J42" s="80">
        <v>0</v>
      </c>
      <c r="K42" s="44"/>
      <c r="L42" s="45">
        <v>0</v>
      </c>
      <c r="M42" s="44"/>
      <c r="N42" s="80">
        <v>0</v>
      </c>
      <c r="O42" s="83"/>
      <c r="P42" s="85">
        <v>0</v>
      </c>
      <c r="Q42" s="85"/>
      <c r="R42" s="83"/>
      <c r="S42" s="80">
        <v>12990550593</v>
      </c>
      <c r="T42" s="83"/>
      <c r="U42" s="80">
        <v>12990550593</v>
      </c>
      <c r="W42" s="21">
        <f>U42/سهام!AG$10</f>
        <v>2.4872590950229329E-4</v>
      </c>
    </row>
    <row r="43" spans="1:23" ht="21.75" customHeight="1" x14ac:dyDescent="0.2">
      <c r="A43" s="63" t="s">
        <v>193</v>
      </c>
      <c r="B43" s="63"/>
      <c r="D43" s="80">
        <v>0</v>
      </c>
      <c r="E43" s="83"/>
      <c r="F43" s="80">
        <v>0</v>
      </c>
      <c r="G43" s="83"/>
      <c r="H43" s="80">
        <v>0</v>
      </c>
      <c r="I43" s="83"/>
      <c r="J43" s="80">
        <v>0</v>
      </c>
      <c r="K43" s="44"/>
      <c r="L43" s="45">
        <v>0</v>
      </c>
      <c r="M43" s="44"/>
      <c r="N43" s="80">
        <v>0</v>
      </c>
      <c r="O43" s="83"/>
      <c r="P43" s="85">
        <v>0</v>
      </c>
      <c r="Q43" s="85"/>
      <c r="R43" s="83"/>
      <c r="S43" s="80">
        <v>-5019710243</v>
      </c>
      <c r="T43" s="83"/>
      <c r="U43" s="80">
        <v>-5019710243</v>
      </c>
      <c r="W43" s="21">
        <f>U43/سهام!AG$10</f>
        <v>-9.6110783502966241E-5</v>
      </c>
    </row>
    <row r="44" spans="1:23" ht="21.75" customHeight="1" x14ac:dyDescent="0.2">
      <c r="A44" s="63" t="s">
        <v>194</v>
      </c>
      <c r="B44" s="63"/>
      <c r="D44" s="80">
        <v>0</v>
      </c>
      <c r="E44" s="83"/>
      <c r="F44" s="80">
        <v>0</v>
      </c>
      <c r="G44" s="83"/>
      <c r="H44" s="80">
        <v>0</v>
      </c>
      <c r="I44" s="83"/>
      <c r="J44" s="80">
        <v>0</v>
      </c>
      <c r="K44" s="44"/>
      <c r="L44" s="45">
        <v>0</v>
      </c>
      <c r="M44" s="44"/>
      <c r="N44" s="80">
        <v>0</v>
      </c>
      <c r="O44" s="83"/>
      <c r="P44" s="85">
        <v>0</v>
      </c>
      <c r="Q44" s="85"/>
      <c r="R44" s="83"/>
      <c r="S44" s="80">
        <v>115988260828</v>
      </c>
      <c r="T44" s="83"/>
      <c r="U44" s="80">
        <v>115988260828</v>
      </c>
      <c r="W44" s="21">
        <f>U44/سهام!AG$10</f>
        <v>2.2207900627075074E-3</v>
      </c>
    </row>
    <row r="45" spans="1:23" ht="21.75" customHeight="1" x14ac:dyDescent="0.2">
      <c r="A45" s="63" t="s">
        <v>195</v>
      </c>
      <c r="B45" s="63"/>
      <c r="D45" s="80">
        <v>0</v>
      </c>
      <c r="E45" s="83"/>
      <c r="F45" s="80">
        <v>0</v>
      </c>
      <c r="G45" s="83"/>
      <c r="H45" s="80">
        <v>0</v>
      </c>
      <c r="I45" s="83"/>
      <c r="J45" s="80">
        <v>0</v>
      </c>
      <c r="K45" s="44"/>
      <c r="L45" s="45">
        <v>0</v>
      </c>
      <c r="M45" s="44"/>
      <c r="N45" s="80">
        <v>0</v>
      </c>
      <c r="O45" s="83"/>
      <c r="P45" s="85">
        <v>0</v>
      </c>
      <c r="Q45" s="85"/>
      <c r="R45" s="83"/>
      <c r="S45" s="80">
        <v>-18394662548</v>
      </c>
      <c r="T45" s="83"/>
      <c r="U45" s="80">
        <v>-18394662548</v>
      </c>
      <c r="W45" s="21">
        <f>U45/سهام!AG$10</f>
        <v>-3.5219670940694761E-4</v>
      </c>
    </row>
    <row r="46" spans="1:23" ht="21.75" customHeight="1" x14ac:dyDescent="0.2">
      <c r="A46" s="63" t="s">
        <v>196</v>
      </c>
      <c r="B46" s="63"/>
      <c r="D46" s="80">
        <v>0</v>
      </c>
      <c r="E46" s="83"/>
      <c r="F46" s="80">
        <v>0</v>
      </c>
      <c r="G46" s="83"/>
      <c r="H46" s="80">
        <v>0</v>
      </c>
      <c r="I46" s="83"/>
      <c r="J46" s="80">
        <v>0</v>
      </c>
      <c r="K46" s="44"/>
      <c r="L46" s="45">
        <v>0</v>
      </c>
      <c r="M46" s="44"/>
      <c r="N46" s="80">
        <v>0</v>
      </c>
      <c r="O46" s="83"/>
      <c r="P46" s="85">
        <v>0</v>
      </c>
      <c r="Q46" s="85"/>
      <c r="R46" s="83"/>
      <c r="S46" s="80">
        <v>-3567240555</v>
      </c>
      <c r="T46" s="83"/>
      <c r="U46" s="80">
        <v>-3567240555</v>
      </c>
      <c r="W46" s="21">
        <f>U46/سهام!AG$10</f>
        <v>-6.8300811817317912E-5</v>
      </c>
    </row>
    <row r="47" spans="1:23" ht="21.75" customHeight="1" x14ac:dyDescent="0.2">
      <c r="A47" s="63" t="s">
        <v>197</v>
      </c>
      <c r="B47" s="63"/>
      <c r="D47" s="80">
        <v>0</v>
      </c>
      <c r="E47" s="83"/>
      <c r="F47" s="80">
        <v>0</v>
      </c>
      <c r="G47" s="83"/>
      <c r="H47" s="80">
        <v>0</v>
      </c>
      <c r="I47" s="83"/>
      <c r="J47" s="80">
        <v>0</v>
      </c>
      <c r="K47" s="44"/>
      <c r="L47" s="45">
        <v>0</v>
      </c>
      <c r="M47" s="44"/>
      <c r="N47" s="80">
        <v>0</v>
      </c>
      <c r="O47" s="83"/>
      <c r="P47" s="85">
        <v>0</v>
      </c>
      <c r="Q47" s="85"/>
      <c r="R47" s="83"/>
      <c r="S47" s="80">
        <v>-1962073351</v>
      </c>
      <c r="T47" s="83"/>
      <c r="U47" s="80">
        <v>-1962073351</v>
      </c>
      <c r="W47" s="21">
        <f>U47/سهام!AG$10</f>
        <v>-3.7567189723325329E-5</v>
      </c>
    </row>
    <row r="48" spans="1:23" ht="21.75" customHeight="1" x14ac:dyDescent="0.2">
      <c r="A48" s="63" t="s">
        <v>198</v>
      </c>
      <c r="B48" s="63"/>
      <c r="D48" s="80">
        <v>0</v>
      </c>
      <c r="E48" s="83"/>
      <c r="F48" s="80">
        <v>0</v>
      </c>
      <c r="G48" s="83"/>
      <c r="H48" s="80">
        <v>0</v>
      </c>
      <c r="I48" s="83"/>
      <c r="J48" s="80">
        <v>0</v>
      </c>
      <c r="K48" s="44"/>
      <c r="L48" s="45">
        <v>0</v>
      </c>
      <c r="M48" s="44"/>
      <c r="N48" s="80">
        <v>0</v>
      </c>
      <c r="O48" s="83"/>
      <c r="P48" s="85">
        <v>0</v>
      </c>
      <c r="Q48" s="85"/>
      <c r="R48" s="83"/>
      <c r="S48" s="80">
        <v>17737700279</v>
      </c>
      <c r="T48" s="83"/>
      <c r="U48" s="80">
        <v>17737700279</v>
      </c>
      <c r="W48" s="21">
        <f>U48/سهام!AG$10</f>
        <v>3.3961806335989201E-4</v>
      </c>
    </row>
    <row r="49" spans="1:23" ht="21.75" customHeight="1" x14ac:dyDescent="0.2">
      <c r="A49" s="63" t="s">
        <v>199</v>
      </c>
      <c r="B49" s="63"/>
      <c r="D49" s="80">
        <v>0</v>
      </c>
      <c r="E49" s="83"/>
      <c r="F49" s="80">
        <v>0</v>
      </c>
      <c r="G49" s="83"/>
      <c r="H49" s="80">
        <v>0</v>
      </c>
      <c r="I49" s="83"/>
      <c r="J49" s="80">
        <v>0</v>
      </c>
      <c r="K49" s="44"/>
      <c r="L49" s="45">
        <v>0</v>
      </c>
      <c r="M49" s="44"/>
      <c r="N49" s="80">
        <v>0</v>
      </c>
      <c r="O49" s="83"/>
      <c r="P49" s="85">
        <v>0</v>
      </c>
      <c r="Q49" s="85"/>
      <c r="R49" s="83"/>
      <c r="S49" s="80">
        <v>-42221842220</v>
      </c>
      <c r="T49" s="83"/>
      <c r="U49" s="80">
        <v>-42221842220</v>
      </c>
      <c r="W49" s="21">
        <f>U49/سهام!AG$10</f>
        <v>-8.0840808338721861E-4</v>
      </c>
    </row>
    <row r="50" spans="1:23" ht="21.75" customHeight="1" x14ac:dyDescent="0.2">
      <c r="A50" s="63" t="s">
        <v>116</v>
      </c>
      <c r="B50" s="63"/>
      <c r="D50" s="80">
        <v>0</v>
      </c>
      <c r="E50" s="83"/>
      <c r="F50" s="80">
        <v>-5089524600</v>
      </c>
      <c r="G50" s="83"/>
      <c r="H50" s="80">
        <v>0</v>
      </c>
      <c r="I50" s="83"/>
      <c r="J50" s="80">
        <v>-5089524600</v>
      </c>
      <c r="K50" s="44"/>
      <c r="L50" s="45">
        <v>2</v>
      </c>
      <c r="M50" s="44"/>
      <c r="N50" s="80">
        <v>0</v>
      </c>
      <c r="O50" s="83"/>
      <c r="P50" s="85">
        <v>-5089524600</v>
      </c>
      <c r="Q50" s="85"/>
      <c r="R50" s="83"/>
      <c r="S50" s="80">
        <v>371417054</v>
      </c>
      <c r="T50" s="83"/>
      <c r="U50" s="80">
        <v>-4718107546</v>
      </c>
      <c r="W50" s="21">
        <f>U50/سهام!AG$10</f>
        <v>-9.033609330930406E-5</v>
      </c>
    </row>
    <row r="51" spans="1:23" ht="21.75" customHeight="1" x14ac:dyDescent="0.2">
      <c r="A51" s="63" t="s">
        <v>200</v>
      </c>
      <c r="B51" s="63"/>
      <c r="D51" s="80">
        <v>0</v>
      </c>
      <c r="E51" s="83"/>
      <c r="F51" s="80">
        <v>0</v>
      </c>
      <c r="G51" s="83"/>
      <c r="H51" s="80">
        <v>0</v>
      </c>
      <c r="I51" s="83"/>
      <c r="J51" s="80">
        <v>0</v>
      </c>
      <c r="K51" s="44"/>
      <c r="L51" s="45">
        <v>0</v>
      </c>
      <c r="M51" s="44"/>
      <c r="N51" s="80">
        <v>0</v>
      </c>
      <c r="O51" s="83"/>
      <c r="P51" s="85">
        <v>0</v>
      </c>
      <c r="Q51" s="85"/>
      <c r="R51" s="83"/>
      <c r="S51" s="80">
        <v>198069665</v>
      </c>
      <c r="T51" s="83"/>
      <c r="U51" s="80">
        <v>198069665</v>
      </c>
      <c r="W51" s="21">
        <f>U51/سهام!AG$10</f>
        <v>3.7923764061614285E-6</v>
      </c>
    </row>
    <row r="52" spans="1:23" ht="21.75" customHeight="1" x14ac:dyDescent="0.2">
      <c r="A52" s="63" t="s">
        <v>201</v>
      </c>
      <c r="B52" s="63"/>
      <c r="D52" s="80">
        <v>0</v>
      </c>
      <c r="E52" s="83"/>
      <c r="F52" s="80">
        <v>0</v>
      </c>
      <c r="G52" s="83"/>
      <c r="H52" s="80">
        <v>0</v>
      </c>
      <c r="I52" s="83"/>
      <c r="J52" s="80">
        <v>0</v>
      </c>
      <c r="K52" s="44"/>
      <c r="L52" s="45">
        <v>0</v>
      </c>
      <c r="M52" s="44"/>
      <c r="N52" s="80">
        <v>0</v>
      </c>
      <c r="O52" s="83"/>
      <c r="P52" s="85">
        <v>0</v>
      </c>
      <c r="Q52" s="85"/>
      <c r="R52" s="83"/>
      <c r="S52" s="80">
        <v>36347981302</v>
      </c>
      <c r="T52" s="83"/>
      <c r="U52" s="80">
        <v>36347981302</v>
      </c>
      <c r="W52" s="21">
        <f>U52/سهام!AG$10</f>
        <v>6.9594315061471707E-4</v>
      </c>
    </row>
    <row r="53" spans="1:23" ht="21.75" customHeight="1" x14ac:dyDescent="0.2">
      <c r="A53" s="63" t="s">
        <v>202</v>
      </c>
      <c r="B53" s="63"/>
      <c r="D53" s="80">
        <v>0</v>
      </c>
      <c r="E53" s="83"/>
      <c r="F53" s="80">
        <v>0</v>
      </c>
      <c r="G53" s="83"/>
      <c r="H53" s="80">
        <v>0</v>
      </c>
      <c r="I53" s="83"/>
      <c r="J53" s="80">
        <v>0</v>
      </c>
      <c r="K53" s="44"/>
      <c r="L53" s="45">
        <v>0</v>
      </c>
      <c r="M53" s="44"/>
      <c r="N53" s="80">
        <v>0</v>
      </c>
      <c r="O53" s="83"/>
      <c r="P53" s="85">
        <v>0</v>
      </c>
      <c r="Q53" s="85"/>
      <c r="R53" s="83"/>
      <c r="S53" s="80">
        <v>-43229255</v>
      </c>
      <c r="T53" s="83"/>
      <c r="U53" s="80">
        <v>-43229255</v>
      </c>
      <c r="W53" s="21">
        <f>U53/سهام!AG$10</f>
        <v>-8.2769669306976386E-7</v>
      </c>
    </row>
    <row r="54" spans="1:23" ht="21.75" customHeight="1" x14ac:dyDescent="0.2">
      <c r="A54" s="63" t="s">
        <v>48</v>
      </c>
      <c r="B54" s="63"/>
      <c r="D54" s="80">
        <v>223688863</v>
      </c>
      <c r="E54" s="83"/>
      <c r="F54" s="80">
        <v>-561439440</v>
      </c>
      <c r="G54" s="83"/>
      <c r="H54" s="80">
        <v>0</v>
      </c>
      <c r="I54" s="83"/>
      <c r="J54" s="80">
        <v>-337750577</v>
      </c>
      <c r="K54" s="44"/>
      <c r="L54" s="45">
        <v>0.13</v>
      </c>
      <c r="M54" s="44"/>
      <c r="N54" s="80">
        <v>223688863</v>
      </c>
      <c r="O54" s="83"/>
      <c r="P54" s="85">
        <v>-1259761</v>
      </c>
      <c r="Q54" s="85"/>
      <c r="R54" s="83"/>
      <c r="S54" s="80">
        <v>829020328</v>
      </c>
      <c r="T54" s="83"/>
      <c r="U54" s="80">
        <v>1051449430</v>
      </c>
      <c r="W54" s="21">
        <f>U54/سهام!AG$10</f>
        <v>2.0131765308957748E-5</v>
      </c>
    </row>
    <row r="55" spans="1:23" ht="21.75" customHeight="1" x14ac:dyDescent="0.2">
      <c r="A55" s="63" t="s">
        <v>38</v>
      </c>
      <c r="B55" s="63"/>
      <c r="D55" s="80">
        <v>0</v>
      </c>
      <c r="E55" s="83"/>
      <c r="F55" s="80">
        <v>39101242181</v>
      </c>
      <c r="G55" s="83"/>
      <c r="H55" s="80">
        <v>0</v>
      </c>
      <c r="I55" s="83"/>
      <c r="J55" s="80">
        <v>39101242181</v>
      </c>
      <c r="K55" s="44"/>
      <c r="L55" s="45">
        <v>-15.33</v>
      </c>
      <c r="M55" s="44"/>
      <c r="N55" s="80">
        <v>0</v>
      </c>
      <c r="O55" s="83"/>
      <c r="P55" s="85">
        <v>103443450519</v>
      </c>
      <c r="Q55" s="85"/>
      <c r="R55" s="83"/>
      <c r="S55" s="80">
        <v>7156681964</v>
      </c>
      <c r="T55" s="83"/>
      <c r="U55" s="80">
        <v>110600132483</v>
      </c>
      <c r="W55" s="21">
        <f>U55/سهام!AG$10</f>
        <v>2.1176252958617233E-3</v>
      </c>
    </row>
    <row r="56" spans="1:23" ht="21.75" customHeight="1" x14ac:dyDescent="0.2">
      <c r="A56" s="63" t="s">
        <v>203</v>
      </c>
      <c r="B56" s="63"/>
      <c r="D56" s="80">
        <v>0</v>
      </c>
      <c r="E56" s="83"/>
      <c r="F56" s="80">
        <v>0</v>
      </c>
      <c r="G56" s="83"/>
      <c r="H56" s="80">
        <v>0</v>
      </c>
      <c r="I56" s="83"/>
      <c r="J56" s="80">
        <v>0</v>
      </c>
      <c r="K56" s="44"/>
      <c r="L56" s="45">
        <v>0</v>
      </c>
      <c r="M56" s="44"/>
      <c r="N56" s="80">
        <v>0</v>
      </c>
      <c r="O56" s="83"/>
      <c r="P56" s="85">
        <v>0</v>
      </c>
      <c r="Q56" s="85"/>
      <c r="R56" s="83"/>
      <c r="S56" s="80">
        <v>3317355268</v>
      </c>
      <c r="T56" s="83"/>
      <c r="U56" s="80">
        <v>3317355268</v>
      </c>
      <c r="W56" s="21">
        <f>U56/سهام!AG$10</f>
        <v>6.3516338300559664E-5</v>
      </c>
    </row>
    <row r="57" spans="1:23" ht="21.75" customHeight="1" x14ac:dyDescent="0.2">
      <c r="A57" s="63" t="s">
        <v>204</v>
      </c>
      <c r="B57" s="63"/>
      <c r="D57" s="80">
        <v>0</v>
      </c>
      <c r="E57" s="83"/>
      <c r="F57" s="80">
        <v>0</v>
      </c>
      <c r="G57" s="83"/>
      <c r="H57" s="80">
        <v>0</v>
      </c>
      <c r="I57" s="83"/>
      <c r="J57" s="80">
        <v>0</v>
      </c>
      <c r="K57" s="44"/>
      <c r="L57" s="45">
        <v>0</v>
      </c>
      <c r="M57" s="44"/>
      <c r="N57" s="80">
        <v>0</v>
      </c>
      <c r="O57" s="83"/>
      <c r="P57" s="85">
        <v>0</v>
      </c>
      <c r="Q57" s="85"/>
      <c r="R57" s="83"/>
      <c r="S57" s="80">
        <v>19474651702</v>
      </c>
      <c r="T57" s="83"/>
      <c r="U57" s="80">
        <v>19474651702</v>
      </c>
      <c r="W57" s="21">
        <f>U57/سهام!AG$10</f>
        <v>3.7287491566604259E-4</v>
      </c>
    </row>
    <row r="58" spans="1:23" ht="21.75" customHeight="1" x14ac:dyDescent="0.2">
      <c r="A58" s="63" t="s">
        <v>205</v>
      </c>
      <c r="B58" s="63"/>
      <c r="D58" s="80">
        <v>0</v>
      </c>
      <c r="E58" s="83"/>
      <c r="F58" s="80">
        <v>0</v>
      </c>
      <c r="G58" s="83"/>
      <c r="H58" s="80">
        <v>0</v>
      </c>
      <c r="I58" s="83"/>
      <c r="J58" s="80">
        <v>0</v>
      </c>
      <c r="K58" s="44"/>
      <c r="L58" s="45">
        <v>0</v>
      </c>
      <c r="M58" s="44"/>
      <c r="N58" s="80">
        <v>0</v>
      </c>
      <c r="O58" s="83"/>
      <c r="P58" s="85">
        <v>0</v>
      </c>
      <c r="Q58" s="85"/>
      <c r="R58" s="83"/>
      <c r="S58" s="80">
        <v>-1377379782</v>
      </c>
      <c r="T58" s="83"/>
      <c r="U58" s="80">
        <v>-1377379782</v>
      </c>
      <c r="W58" s="21">
        <f>U58/سهام!AG$10</f>
        <v>-2.6372249317332727E-5</v>
      </c>
    </row>
    <row r="59" spans="1:23" ht="21.75" customHeight="1" x14ac:dyDescent="0.2">
      <c r="A59" s="63" t="s">
        <v>49</v>
      </c>
      <c r="B59" s="63"/>
      <c r="D59" s="80">
        <v>0</v>
      </c>
      <c r="E59" s="83"/>
      <c r="F59" s="80">
        <v>-5191344255</v>
      </c>
      <c r="G59" s="83"/>
      <c r="H59" s="80">
        <v>0</v>
      </c>
      <c r="I59" s="83"/>
      <c r="J59" s="80">
        <v>-5191344255</v>
      </c>
      <c r="K59" s="44"/>
      <c r="L59" s="45">
        <v>2.04</v>
      </c>
      <c r="M59" s="44"/>
      <c r="N59" s="80">
        <v>0</v>
      </c>
      <c r="O59" s="83"/>
      <c r="P59" s="85">
        <v>-32262342083</v>
      </c>
      <c r="Q59" s="85"/>
      <c r="R59" s="83"/>
      <c r="S59" s="80">
        <v>-8212331163</v>
      </c>
      <c r="T59" s="83"/>
      <c r="U59" s="80">
        <v>-40474673246</v>
      </c>
      <c r="W59" s="21">
        <f>U59/سهام!AG$10</f>
        <v>-7.7495559890619083E-4</v>
      </c>
    </row>
    <row r="60" spans="1:23" ht="21.75" customHeight="1" x14ac:dyDescent="0.2">
      <c r="A60" s="63" t="s">
        <v>206</v>
      </c>
      <c r="B60" s="63"/>
      <c r="D60" s="80">
        <v>0</v>
      </c>
      <c r="E60" s="83"/>
      <c r="F60" s="80">
        <v>0</v>
      </c>
      <c r="G60" s="83"/>
      <c r="H60" s="80">
        <v>0</v>
      </c>
      <c r="I60" s="83"/>
      <c r="J60" s="80">
        <v>0</v>
      </c>
      <c r="K60" s="44"/>
      <c r="L60" s="45">
        <v>0</v>
      </c>
      <c r="M60" s="44"/>
      <c r="N60" s="80">
        <v>0</v>
      </c>
      <c r="O60" s="83"/>
      <c r="P60" s="85">
        <v>0</v>
      </c>
      <c r="Q60" s="85"/>
      <c r="R60" s="83"/>
      <c r="S60" s="80">
        <v>22264394242</v>
      </c>
      <c r="T60" s="83"/>
      <c r="U60" s="80">
        <v>22264394242</v>
      </c>
      <c r="W60" s="21">
        <f>U60/سهام!AG$10</f>
        <v>4.2628922213220867E-4</v>
      </c>
    </row>
    <row r="61" spans="1:23" ht="21.75" customHeight="1" x14ac:dyDescent="0.2">
      <c r="A61" s="63" t="s">
        <v>207</v>
      </c>
      <c r="B61" s="63"/>
      <c r="D61" s="80">
        <v>0</v>
      </c>
      <c r="E61" s="83"/>
      <c r="F61" s="80">
        <v>0</v>
      </c>
      <c r="G61" s="83"/>
      <c r="H61" s="80">
        <v>0</v>
      </c>
      <c r="I61" s="83"/>
      <c r="J61" s="80">
        <v>0</v>
      </c>
      <c r="K61" s="44"/>
      <c r="L61" s="45">
        <v>0</v>
      </c>
      <c r="M61" s="44"/>
      <c r="N61" s="80">
        <v>0</v>
      </c>
      <c r="O61" s="83"/>
      <c r="P61" s="85">
        <v>0</v>
      </c>
      <c r="Q61" s="85"/>
      <c r="R61" s="83"/>
      <c r="S61" s="80">
        <v>-9745500674</v>
      </c>
      <c r="T61" s="83"/>
      <c r="U61" s="80">
        <v>-9745500674</v>
      </c>
      <c r="W61" s="21">
        <f>U61/سهام!AG$10</f>
        <v>-1.865939785494558E-4</v>
      </c>
    </row>
    <row r="62" spans="1:23" ht="21.75" customHeight="1" x14ac:dyDescent="0.2">
      <c r="A62" s="63" t="s">
        <v>208</v>
      </c>
      <c r="B62" s="63"/>
      <c r="D62" s="80">
        <v>0</v>
      </c>
      <c r="E62" s="83"/>
      <c r="F62" s="80">
        <v>0</v>
      </c>
      <c r="G62" s="83"/>
      <c r="H62" s="80">
        <v>0</v>
      </c>
      <c r="I62" s="83"/>
      <c r="J62" s="80">
        <v>0</v>
      </c>
      <c r="K62" s="44"/>
      <c r="L62" s="45">
        <v>0</v>
      </c>
      <c r="M62" s="44"/>
      <c r="N62" s="80">
        <v>0</v>
      </c>
      <c r="O62" s="83"/>
      <c r="P62" s="85">
        <v>0</v>
      </c>
      <c r="Q62" s="85"/>
      <c r="R62" s="83"/>
      <c r="S62" s="80">
        <v>1840840484</v>
      </c>
      <c r="T62" s="83"/>
      <c r="U62" s="80">
        <v>1840840484</v>
      </c>
      <c r="W62" s="21">
        <f>U62/سهام!AG$10</f>
        <v>3.5245982866828112E-5</v>
      </c>
    </row>
    <row r="63" spans="1:23" ht="21.75" customHeight="1" x14ac:dyDescent="0.2">
      <c r="A63" s="63" t="s">
        <v>209</v>
      </c>
      <c r="B63" s="63"/>
      <c r="D63" s="80">
        <v>0</v>
      </c>
      <c r="E63" s="83"/>
      <c r="F63" s="80">
        <v>0</v>
      </c>
      <c r="G63" s="83"/>
      <c r="H63" s="80">
        <v>0</v>
      </c>
      <c r="I63" s="83"/>
      <c r="J63" s="80">
        <v>0</v>
      </c>
      <c r="K63" s="44"/>
      <c r="L63" s="45">
        <v>0</v>
      </c>
      <c r="M63" s="44"/>
      <c r="N63" s="80">
        <v>0</v>
      </c>
      <c r="O63" s="83"/>
      <c r="P63" s="85">
        <v>0</v>
      </c>
      <c r="Q63" s="85"/>
      <c r="R63" s="83"/>
      <c r="S63" s="80">
        <v>32381393740</v>
      </c>
      <c r="T63" s="83"/>
      <c r="U63" s="80">
        <v>32381393740</v>
      </c>
      <c r="W63" s="21">
        <f>U63/سهام!AG$10</f>
        <v>6.1999616962142773E-4</v>
      </c>
    </row>
    <row r="64" spans="1:23" ht="21.75" customHeight="1" x14ac:dyDescent="0.2">
      <c r="A64" s="63" t="s">
        <v>210</v>
      </c>
      <c r="B64" s="63"/>
      <c r="D64" s="80">
        <v>0</v>
      </c>
      <c r="E64" s="83"/>
      <c r="F64" s="80">
        <v>0</v>
      </c>
      <c r="G64" s="83"/>
      <c r="H64" s="80">
        <v>0</v>
      </c>
      <c r="I64" s="83"/>
      <c r="J64" s="80">
        <v>0</v>
      </c>
      <c r="K64" s="44"/>
      <c r="L64" s="45">
        <v>0</v>
      </c>
      <c r="M64" s="44"/>
      <c r="N64" s="80">
        <v>0</v>
      </c>
      <c r="O64" s="83"/>
      <c r="P64" s="85">
        <v>0</v>
      </c>
      <c r="Q64" s="85"/>
      <c r="R64" s="83"/>
      <c r="S64" s="80">
        <v>47646535230</v>
      </c>
      <c r="T64" s="83"/>
      <c r="U64" s="80">
        <v>47646535230</v>
      </c>
      <c r="W64" s="21">
        <f>U64/سهام!AG$10</f>
        <v>9.1227294215694913E-4</v>
      </c>
    </row>
    <row r="65" spans="1:23" ht="21.75" customHeight="1" x14ac:dyDescent="0.2">
      <c r="A65" s="63" t="s">
        <v>51</v>
      </c>
      <c r="B65" s="63"/>
      <c r="D65" s="80">
        <v>0</v>
      </c>
      <c r="E65" s="83"/>
      <c r="F65" s="80">
        <v>-47714400</v>
      </c>
      <c r="G65" s="83"/>
      <c r="H65" s="80">
        <v>0</v>
      </c>
      <c r="I65" s="83"/>
      <c r="J65" s="80">
        <v>-47714400</v>
      </c>
      <c r="K65" s="44"/>
      <c r="L65" s="45">
        <v>0.02</v>
      </c>
      <c r="M65" s="44"/>
      <c r="N65" s="80">
        <v>0</v>
      </c>
      <c r="O65" s="83"/>
      <c r="P65" s="85">
        <v>-89464501</v>
      </c>
      <c r="Q65" s="85"/>
      <c r="R65" s="83"/>
      <c r="S65" s="80">
        <v>487084530</v>
      </c>
      <c r="T65" s="83"/>
      <c r="U65" s="80">
        <v>397620029</v>
      </c>
      <c r="W65" s="21">
        <f>U65/سهام!AG$10</f>
        <v>7.6131032815995472E-6</v>
      </c>
    </row>
    <row r="66" spans="1:23" ht="21.75" customHeight="1" x14ac:dyDescent="0.2">
      <c r="A66" s="63" t="s">
        <v>211</v>
      </c>
      <c r="B66" s="63"/>
      <c r="D66" s="80">
        <v>0</v>
      </c>
      <c r="E66" s="83"/>
      <c r="F66" s="80">
        <v>0</v>
      </c>
      <c r="G66" s="83"/>
      <c r="H66" s="80">
        <v>0</v>
      </c>
      <c r="I66" s="83"/>
      <c r="J66" s="80">
        <v>0</v>
      </c>
      <c r="K66" s="44"/>
      <c r="L66" s="45">
        <v>0</v>
      </c>
      <c r="M66" s="44"/>
      <c r="N66" s="80">
        <v>0</v>
      </c>
      <c r="O66" s="83"/>
      <c r="P66" s="85">
        <v>0</v>
      </c>
      <c r="Q66" s="85"/>
      <c r="R66" s="83"/>
      <c r="S66" s="80">
        <v>25862308</v>
      </c>
      <c r="T66" s="83"/>
      <c r="U66" s="80">
        <v>25862308</v>
      </c>
      <c r="W66" s="21">
        <f>U66/سهام!AG$10</f>
        <v>4.9517732393842319E-7</v>
      </c>
    </row>
    <row r="67" spans="1:23" ht="21.75" customHeight="1" x14ac:dyDescent="0.2">
      <c r="A67" s="63" t="s">
        <v>212</v>
      </c>
      <c r="B67" s="63"/>
      <c r="D67" s="80">
        <v>0</v>
      </c>
      <c r="E67" s="83"/>
      <c r="F67" s="80">
        <v>0</v>
      </c>
      <c r="G67" s="83"/>
      <c r="H67" s="80">
        <v>0</v>
      </c>
      <c r="I67" s="83"/>
      <c r="J67" s="80">
        <v>0</v>
      </c>
      <c r="K67" s="44"/>
      <c r="L67" s="45">
        <v>0</v>
      </c>
      <c r="M67" s="44"/>
      <c r="N67" s="80">
        <v>0</v>
      </c>
      <c r="O67" s="83"/>
      <c r="P67" s="85">
        <v>0</v>
      </c>
      <c r="Q67" s="85"/>
      <c r="R67" s="83"/>
      <c r="S67" s="80">
        <v>811504841</v>
      </c>
      <c r="T67" s="83"/>
      <c r="U67" s="80">
        <v>811504841</v>
      </c>
      <c r="W67" s="21">
        <f>U67/سهام!AG$10</f>
        <v>1.5537623151400703E-5</v>
      </c>
    </row>
    <row r="68" spans="1:23" ht="21.75" customHeight="1" x14ac:dyDescent="0.2">
      <c r="A68" s="63" t="s">
        <v>213</v>
      </c>
      <c r="B68" s="63"/>
      <c r="D68" s="80">
        <v>0</v>
      </c>
      <c r="E68" s="83"/>
      <c r="F68" s="80">
        <v>0</v>
      </c>
      <c r="G68" s="83"/>
      <c r="H68" s="80">
        <v>0</v>
      </c>
      <c r="I68" s="83"/>
      <c r="J68" s="80">
        <v>0</v>
      </c>
      <c r="K68" s="44"/>
      <c r="L68" s="45">
        <v>0</v>
      </c>
      <c r="M68" s="44"/>
      <c r="N68" s="80">
        <v>0</v>
      </c>
      <c r="O68" s="83"/>
      <c r="P68" s="85">
        <v>0</v>
      </c>
      <c r="Q68" s="85"/>
      <c r="R68" s="83"/>
      <c r="S68" s="80">
        <v>-3329453682</v>
      </c>
      <c r="T68" s="83"/>
      <c r="U68" s="80">
        <v>-3329453682</v>
      </c>
      <c r="W68" s="21">
        <f>U68/سهام!AG$10</f>
        <v>-6.374798275659271E-5</v>
      </c>
    </row>
    <row r="69" spans="1:23" ht="21.75" customHeight="1" x14ac:dyDescent="0.2">
      <c r="A69" s="63" t="s">
        <v>214</v>
      </c>
      <c r="B69" s="63"/>
      <c r="D69" s="80">
        <v>0</v>
      </c>
      <c r="E69" s="83"/>
      <c r="F69" s="80">
        <v>0</v>
      </c>
      <c r="G69" s="83"/>
      <c r="H69" s="80">
        <v>0</v>
      </c>
      <c r="I69" s="83"/>
      <c r="J69" s="80">
        <v>0</v>
      </c>
      <c r="K69" s="44"/>
      <c r="L69" s="45">
        <v>0</v>
      </c>
      <c r="M69" s="44"/>
      <c r="N69" s="80">
        <v>0</v>
      </c>
      <c r="O69" s="83"/>
      <c r="P69" s="85">
        <v>0</v>
      </c>
      <c r="Q69" s="85"/>
      <c r="R69" s="83"/>
      <c r="S69" s="80">
        <v>5457958478</v>
      </c>
      <c r="T69" s="83"/>
      <c r="U69" s="80">
        <v>5457958478</v>
      </c>
      <c r="W69" s="21">
        <f>U69/سهام!AG$10</f>
        <v>1.0450178202591467E-4</v>
      </c>
    </row>
    <row r="70" spans="1:23" ht="21.75" customHeight="1" x14ac:dyDescent="0.2">
      <c r="A70" s="63" t="s">
        <v>59</v>
      </c>
      <c r="B70" s="63"/>
      <c r="D70" s="80">
        <v>0</v>
      </c>
      <c r="E70" s="83"/>
      <c r="F70" s="80">
        <v>-19498927497</v>
      </c>
      <c r="G70" s="83"/>
      <c r="H70" s="80">
        <v>0</v>
      </c>
      <c r="I70" s="83"/>
      <c r="J70" s="80">
        <v>-19498927497</v>
      </c>
      <c r="K70" s="44"/>
      <c r="L70" s="45">
        <v>7.64</v>
      </c>
      <c r="M70" s="44"/>
      <c r="N70" s="80">
        <v>0</v>
      </c>
      <c r="O70" s="83"/>
      <c r="P70" s="85">
        <v>-1637781502</v>
      </c>
      <c r="Q70" s="85"/>
      <c r="R70" s="83"/>
      <c r="S70" s="80">
        <v>2644129819</v>
      </c>
      <c r="T70" s="83"/>
      <c r="U70" s="80">
        <v>1006348317</v>
      </c>
      <c r="W70" s="21">
        <f>U70/سهام!AG$10</f>
        <v>1.926822875058158E-5</v>
      </c>
    </row>
    <row r="71" spans="1:23" ht="21.75" customHeight="1" x14ac:dyDescent="0.2">
      <c r="A71" s="63" t="s">
        <v>215</v>
      </c>
      <c r="B71" s="63"/>
      <c r="D71" s="80">
        <v>0</v>
      </c>
      <c r="E71" s="83"/>
      <c r="F71" s="80">
        <v>0</v>
      </c>
      <c r="G71" s="83"/>
      <c r="H71" s="80">
        <v>0</v>
      </c>
      <c r="I71" s="83"/>
      <c r="J71" s="80">
        <v>0</v>
      </c>
      <c r="K71" s="44"/>
      <c r="L71" s="45">
        <v>0</v>
      </c>
      <c r="M71" s="44"/>
      <c r="N71" s="80">
        <v>0</v>
      </c>
      <c r="O71" s="83"/>
      <c r="P71" s="85">
        <v>0</v>
      </c>
      <c r="Q71" s="85"/>
      <c r="R71" s="83"/>
      <c r="S71" s="80">
        <v>361779367</v>
      </c>
      <c r="T71" s="83"/>
      <c r="U71" s="80">
        <v>361779367</v>
      </c>
      <c r="W71" s="21">
        <f>U71/سهام!AG$10</f>
        <v>6.9268736110944423E-6</v>
      </c>
    </row>
    <row r="72" spans="1:23" ht="21.75" customHeight="1" x14ac:dyDescent="0.2">
      <c r="A72" s="63" t="s">
        <v>216</v>
      </c>
      <c r="B72" s="63"/>
      <c r="D72" s="80">
        <v>0</v>
      </c>
      <c r="E72" s="83"/>
      <c r="F72" s="80">
        <v>0</v>
      </c>
      <c r="G72" s="83"/>
      <c r="H72" s="80">
        <v>0</v>
      </c>
      <c r="I72" s="83"/>
      <c r="J72" s="80">
        <v>0</v>
      </c>
      <c r="K72" s="44"/>
      <c r="L72" s="45">
        <v>0</v>
      </c>
      <c r="M72" s="44"/>
      <c r="N72" s="80">
        <v>0</v>
      </c>
      <c r="O72" s="83"/>
      <c r="P72" s="85">
        <v>0</v>
      </c>
      <c r="Q72" s="85"/>
      <c r="R72" s="83"/>
      <c r="S72" s="80">
        <v>31983858912</v>
      </c>
      <c r="T72" s="83"/>
      <c r="U72" s="80">
        <v>31983858912</v>
      </c>
      <c r="W72" s="21">
        <f>U72/سهام!AG$10</f>
        <v>6.1238469765607332E-4</v>
      </c>
    </row>
    <row r="73" spans="1:23" ht="21.75" customHeight="1" x14ac:dyDescent="0.2">
      <c r="A73" s="63" t="s">
        <v>217</v>
      </c>
      <c r="B73" s="63"/>
      <c r="D73" s="80">
        <v>0</v>
      </c>
      <c r="E73" s="83"/>
      <c r="F73" s="80">
        <v>0</v>
      </c>
      <c r="G73" s="83"/>
      <c r="H73" s="80">
        <v>0</v>
      </c>
      <c r="I73" s="83"/>
      <c r="J73" s="80">
        <v>0</v>
      </c>
      <c r="K73" s="44"/>
      <c r="L73" s="45">
        <v>0</v>
      </c>
      <c r="M73" s="44"/>
      <c r="N73" s="80">
        <v>0</v>
      </c>
      <c r="O73" s="83"/>
      <c r="P73" s="85">
        <v>0</v>
      </c>
      <c r="Q73" s="85"/>
      <c r="R73" s="83"/>
      <c r="S73" s="80">
        <v>30507373</v>
      </c>
      <c r="T73" s="83"/>
      <c r="U73" s="80">
        <v>30507373</v>
      </c>
      <c r="W73" s="21">
        <f>U73/سهام!AG$10</f>
        <v>5.8411489502527406E-7</v>
      </c>
    </row>
    <row r="74" spans="1:23" ht="21.75" customHeight="1" x14ac:dyDescent="0.2">
      <c r="A74" s="63" t="s">
        <v>218</v>
      </c>
      <c r="B74" s="63"/>
      <c r="D74" s="80">
        <v>0</v>
      </c>
      <c r="E74" s="83"/>
      <c r="F74" s="80">
        <v>0</v>
      </c>
      <c r="G74" s="83"/>
      <c r="H74" s="80">
        <v>0</v>
      </c>
      <c r="I74" s="83"/>
      <c r="J74" s="80">
        <v>0</v>
      </c>
      <c r="K74" s="44"/>
      <c r="L74" s="45">
        <v>0</v>
      </c>
      <c r="M74" s="44"/>
      <c r="N74" s="80">
        <v>3245247400</v>
      </c>
      <c r="O74" s="83"/>
      <c r="P74" s="85">
        <v>0</v>
      </c>
      <c r="Q74" s="85"/>
      <c r="R74" s="83"/>
      <c r="S74" s="80">
        <v>-2934563024</v>
      </c>
      <c r="T74" s="83"/>
      <c r="U74" s="80">
        <v>310684376</v>
      </c>
      <c r="W74" s="21">
        <f>U74/سهام!AG$10</f>
        <v>5.9485741913350839E-6</v>
      </c>
    </row>
    <row r="75" spans="1:23" ht="21.75" customHeight="1" x14ac:dyDescent="0.2">
      <c r="A75" s="63" t="s">
        <v>101</v>
      </c>
      <c r="B75" s="63"/>
      <c r="D75" s="80">
        <v>0</v>
      </c>
      <c r="E75" s="83"/>
      <c r="F75" s="80">
        <v>-9808956368</v>
      </c>
      <c r="G75" s="83"/>
      <c r="H75" s="80">
        <v>0</v>
      </c>
      <c r="I75" s="83"/>
      <c r="J75" s="80">
        <v>-9808956368</v>
      </c>
      <c r="K75" s="44"/>
      <c r="L75" s="45">
        <v>3.85</v>
      </c>
      <c r="M75" s="44"/>
      <c r="N75" s="80">
        <v>0</v>
      </c>
      <c r="O75" s="83"/>
      <c r="P75" s="85">
        <v>-17215719515</v>
      </c>
      <c r="Q75" s="85"/>
      <c r="R75" s="83"/>
      <c r="S75" s="80">
        <v>8745838771</v>
      </c>
      <c r="T75" s="83"/>
      <c r="U75" s="80">
        <v>-8469880744</v>
      </c>
      <c r="W75" s="21">
        <f>U75/سهام!AG$10</f>
        <v>-1.6217009251036298E-4</v>
      </c>
    </row>
    <row r="76" spans="1:23" ht="21.75" customHeight="1" x14ac:dyDescent="0.2">
      <c r="A76" s="63" t="s">
        <v>99</v>
      </c>
      <c r="B76" s="63"/>
      <c r="D76" s="80">
        <v>0</v>
      </c>
      <c r="E76" s="83"/>
      <c r="F76" s="80">
        <v>274357800000</v>
      </c>
      <c r="G76" s="83"/>
      <c r="H76" s="80">
        <v>0</v>
      </c>
      <c r="I76" s="83"/>
      <c r="J76" s="80">
        <v>274357800000</v>
      </c>
      <c r="K76" s="44"/>
      <c r="L76" s="45">
        <v>-107.55</v>
      </c>
      <c r="M76" s="44"/>
      <c r="N76" s="80">
        <v>0</v>
      </c>
      <c r="O76" s="83"/>
      <c r="P76" s="85">
        <v>383775235132</v>
      </c>
      <c r="Q76" s="85"/>
      <c r="R76" s="83"/>
      <c r="S76" s="80">
        <v>-201850004</v>
      </c>
      <c r="T76" s="83"/>
      <c r="U76" s="80">
        <v>383573385128</v>
      </c>
      <c r="W76" s="21">
        <f>U76/سهام!AG$10</f>
        <v>7.3441566924995717E-3</v>
      </c>
    </row>
    <row r="77" spans="1:23" ht="21.75" customHeight="1" x14ac:dyDescent="0.2">
      <c r="A77" s="63" t="s">
        <v>219</v>
      </c>
      <c r="B77" s="63"/>
      <c r="D77" s="80">
        <v>0</v>
      </c>
      <c r="E77" s="83"/>
      <c r="F77" s="80">
        <v>0</v>
      </c>
      <c r="G77" s="83"/>
      <c r="H77" s="80">
        <v>0</v>
      </c>
      <c r="I77" s="83"/>
      <c r="J77" s="80">
        <v>0</v>
      </c>
      <c r="K77" s="44"/>
      <c r="L77" s="45">
        <v>0</v>
      </c>
      <c r="M77" s="44"/>
      <c r="N77" s="80">
        <v>0</v>
      </c>
      <c r="O77" s="83"/>
      <c r="P77" s="85">
        <v>0</v>
      </c>
      <c r="Q77" s="85"/>
      <c r="R77" s="83"/>
      <c r="S77" s="80">
        <v>1974387600</v>
      </c>
      <c r="T77" s="83"/>
      <c r="U77" s="80">
        <v>1974387600</v>
      </c>
      <c r="W77" s="21">
        <f>U77/سهام!AG$10</f>
        <v>3.7802966702941046E-5</v>
      </c>
    </row>
    <row r="78" spans="1:23" ht="21.75" customHeight="1" x14ac:dyDescent="0.2">
      <c r="A78" s="63" t="s">
        <v>220</v>
      </c>
      <c r="B78" s="63"/>
      <c r="D78" s="80">
        <v>0</v>
      </c>
      <c r="E78" s="83"/>
      <c r="F78" s="80">
        <v>0</v>
      </c>
      <c r="G78" s="83"/>
      <c r="H78" s="80">
        <v>0</v>
      </c>
      <c r="I78" s="83"/>
      <c r="J78" s="80">
        <v>0</v>
      </c>
      <c r="K78" s="44"/>
      <c r="L78" s="45">
        <v>0</v>
      </c>
      <c r="M78" s="44"/>
      <c r="N78" s="80">
        <v>0</v>
      </c>
      <c r="O78" s="83"/>
      <c r="P78" s="85">
        <v>0</v>
      </c>
      <c r="Q78" s="85"/>
      <c r="R78" s="83"/>
      <c r="S78" s="80">
        <v>441358220</v>
      </c>
      <c r="T78" s="83"/>
      <c r="U78" s="80">
        <v>441358220</v>
      </c>
      <c r="W78" s="21">
        <f>U78/سهام!AG$10</f>
        <v>8.4505444091774732E-6</v>
      </c>
    </row>
    <row r="79" spans="1:23" ht="21.75" customHeight="1" x14ac:dyDescent="0.2">
      <c r="A79" s="63" t="s">
        <v>221</v>
      </c>
      <c r="B79" s="63"/>
      <c r="D79" s="80">
        <v>0</v>
      </c>
      <c r="E79" s="83"/>
      <c r="F79" s="80">
        <v>0</v>
      </c>
      <c r="G79" s="83"/>
      <c r="H79" s="80">
        <v>0</v>
      </c>
      <c r="I79" s="83"/>
      <c r="J79" s="80">
        <v>0</v>
      </c>
      <c r="K79" s="44"/>
      <c r="L79" s="45">
        <v>0</v>
      </c>
      <c r="M79" s="44"/>
      <c r="N79" s="80">
        <v>0</v>
      </c>
      <c r="O79" s="83"/>
      <c r="P79" s="85">
        <v>0</v>
      </c>
      <c r="Q79" s="85"/>
      <c r="R79" s="83"/>
      <c r="S79" s="80">
        <v>-1198189958</v>
      </c>
      <c r="T79" s="83"/>
      <c r="U79" s="80">
        <v>-1198189958</v>
      </c>
      <c r="W79" s="21">
        <f>U79/سهام!AG$10</f>
        <v>-2.2941359176927739E-5</v>
      </c>
    </row>
    <row r="80" spans="1:23" ht="21.75" customHeight="1" x14ac:dyDescent="0.2">
      <c r="A80" s="63" t="s">
        <v>98</v>
      </c>
      <c r="B80" s="63"/>
      <c r="D80" s="80">
        <v>0</v>
      </c>
      <c r="E80" s="83"/>
      <c r="F80" s="80">
        <v>-33285913877</v>
      </c>
      <c r="G80" s="83"/>
      <c r="H80" s="80">
        <v>0</v>
      </c>
      <c r="I80" s="83"/>
      <c r="J80" s="80">
        <v>-33285913877</v>
      </c>
      <c r="K80" s="44"/>
      <c r="L80" s="45">
        <v>13.05</v>
      </c>
      <c r="M80" s="44"/>
      <c r="N80" s="80">
        <v>0</v>
      </c>
      <c r="O80" s="83"/>
      <c r="P80" s="85">
        <v>-160723124892</v>
      </c>
      <c r="Q80" s="85"/>
      <c r="R80" s="83"/>
      <c r="S80" s="80">
        <v>-80463112196</v>
      </c>
      <c r="T80" s="83"/>
      <c r="U80" s="80">
        <v>-241186237088</v>
      </c>
      <c r="W80" s="21">
        <f>U80/سهام!AG$10</f>
        <v>-4.617915595623326E-3</v>
      </c>
    </row>
    <row r="81" spans="1:23" ht="21.75" customHeight="1" x14ac:dyDescent="0.2">
      <c r="A81" s="63" t="s">
        <v>222</v>
      </c>
      <c r="B81" s="63"/>
      <c r="D81" s="80">
        <v>0</v>
      </c>
      <c r="E81" s="83"/>
      <c r="F81" s="80">
        <v>0</v>
      </c>
      <c r="G81" s="83"/>
      <c r="H81" s="80">
        <v>0</v>
      </c>
      <c r="I81" s="83"/>
      <c r="J81" s="80">
        <v>0</v>
      </c>
      <c r="K81" s="44"/>
      <c r="L81" s="45">
        <v>0</v>
      </c>
      <c r="M81" s="44"/>
      <c r="N81" s="80">
        <v>0</v>
      </c>
      <c r="O81" s="83"/>
      <c r="P81" s="85">
        <v>0</v>
      </c>
      <c r="Q81" s="85"/>
      <c r="R81" s="83"/>
      <c r="S81" s="80">
        <v>3997905579</v>
      </c>
      <c r="T81" s="83"/>
      <c r="U81" s="80">
        <v>3997905579</v>
      </c>
      <c r="W81" s="21">
        <f>U81/سهام!AG$10</f>
        <v>7.6546617029219218E-5</v>
      </c>
    </row>
    <row r="82" spans="1:23" ht="21.75" customHeight="1" x14ac:dyDescent="0.2">
      <c r="A82" s="63" t="s">
        <v>223</v>
      </c>
      <c r="B82" s="63"/>
      <c r="D82" s="80">
        <v>0</v>
      </c>
      <c r="E82" s="83"/>
      <c r="F82" s="80">
        <v>0</v>
      </c>
      <c r="G82" s="83"/>
      <c r="H82" s="80">
        <v>0</v>
      </c>
      <c r="I82" s="83"/>
      <c r="J82" s="80">
        <v>0</v>
      </c>
      <c r="K82" s="44"/>
      <c r="L82" s="45">
        <v>0</v>
      </c>
      <c r="M82" s="44"/>
      <c r="N82" s="80">
        <v>0</v>
      </c>
      <c r="O82" s="83"/>
      <c r="P82" s="85">
        <v>0</v>
      </c>
      <c r="Q82" s="85"/>
      <c r="R82" s="83"/>
      <c r="S82" s="80">
        <v>397865478</v>
      </c>
      <c r="T82" s="83"/>
      <c r="U82" s="80">
        <v>397865478</v>
      </c>
      <c r="W82" s="21">
        <f>U82/سهام!AG$10</f>
        <v>7.6178028149506831E-6</v>
      </c>
    </row>
    <row r="83" spans="1:23" ht="21.75" customHeight="1" x14ac:dyDescent="0.2">
      <c r="A83" s="63" t="s">
        <v>224</v>
      </c>
      <c r="B83" s="63"/>
      <c r="D83" s="80">
        <v>0</v>
      </c>
      <c r="E83" s="83"/>
      <c r="F83" s="80">
        <v>0</v>
      </c>
      <c r="G83" s="83"/>
      <c r="H83" s="80">
        <v>0</v>
      </c>
      <c r="I83" s="83"/>
      <c r="J83" s="80">
        <v>0</v>
      </c>
      <c r="K83" s="44"/>
      <c r="L83" s="45">
        <v>0</v>
      </c>
      <c r="M83" s="44"/>
      <c r="N83" s="80">
        <v>0</v>
      </c>
      <c r="O83" s="83"/>
      <c r="P83" s="85">
        <v>0</v>
      </c>
      <c r="Q83" s="85"/>
      <c r="R83" s="83"/>
      <c r="S83" s="80">
        <v>46916531109</v>
      </c>
      <c r="T83" s="83"/>
      <c r="U83" s="80">
        <v>46916531109</v>
      </c>
      <c r="W83" s="21">
        <f>U83/سهام!AG$10</f>
        <v>8.9829578717523593E-4</v>
      </c>
    </row>
    <row r="84" spans="1:23" ht="21.75" customHeight="1" x14ac:dyDescent="0.2">
      <c r="A84" s="63" t="s">
        <v>225</v>
      </c>
      <c r="B84" s="63"/>
      <c r="D84" s="80">
        <v>0</v>
      </c>
      <c r="E84" s="83"/>
      <c r="F84" s="80">
        <v>0</v>
      </c>
      <c r="G84" s="83"/>
      <c r="H84" s="80">
        <v>0</v>
      </c>
      <c r="I84" s="83"/>
      <c r="J84" s="80">
        <v>0</v>
      </c>
      <c r="K84" s="44"/>
      <c r="L84" s="45">
        <v>0</v>
      </c>
      <c r="M84" s="44"/>
      <c r="N84" s="80">
        <v>0</v>
      </c>
      <c r="O84" s="83"/>
      <c r="P84" s="85">
        <v>0</v>
      </c>
      <c r="Q84" s="85"/>
      <c r="R84" s="83"/>
      <c r="S84" s="80">
        <v>3115857</v>
      </c>
      <c r="T84" s="83"/>
      <c r="U84" s="80">
        <v>3115857</v>
      </c>
      <c r="W84" s="21">
        <f>U84/سهام!AG$10</f>
        <v>5.9658315531421386E-8</v>
      </c>
    </row>
    <row r="85" spans="1:23" ht="21.75" customHeight="1" x14ac:dyDescent="0.2">
      <c r="A85" s="63" t="s">
        <v>79</v>
      </c>
      <c r="B85" s="63"/>
      <c r="D85" s="80">
        <v>0</v>
      </c>
      <c r="E85" s="83"/>
      <c r="F85" s="80">
        <v>-201294319</v>
      </c>
      <c r="G85" s="83"/>
      <c r="H85" s="80">
        <v>0</v>
      </c>
      <c r="I85" s="83"/>
      <c r="J85" s="80">
        <v>-201294319</v>
      </c>
      <c r="K85" s="44"/>
      <c r="L85" s="45">
        <v>0.08</v>
      </c>
      <c r="M85" s="44"/>
      <c r="N85" s="80">
        <v>0</v>
      </c>
      <c r="O85" s="83"/>
      <c r="P85" s="85">
        <v>7334538</v>
      </c>
      <c r="Q85" s="85"/>
      <c r="R85" s="83"/>
      <c r="S85" s="80">
        <v>574654193</v>
      </c>
      <c r="T85" s="83"/>
      <c r="U85" s="80">
        <v>581988731</v>
      </c>
      <c r="W85" s="21">
        <f>U85/سهام!AG$10</f>
        <v>1.1143151739546943E-5</v>
      </c>
    </row>
    <row r="86" spans="1:23" ht="21.75" customHeight="1" x14ac:dyDescent="0.2">
      <c r="A86" s="63" t="s">
        <v>226</v>
      </c>
      <c r="B86" s="63"/>
      <c r="D86" s="80">
        <v>0</v>
      </c>
      <c r="E86" s="83"/>
      <c r="F86" s="80">
        <v>0</v>
      </c>
      <c r="G86" s="83"/>
      <c r="H86" s="80">
        <v>0</v>
      </c>
      <c r="I86" s="83"/>
      <c r="J86" s="80">
        <v>0</v>
      </c>
      <c r="K86" s="44"/>
      <c r="L86" s="45">
        <v>0</v>
      </c>
      <c r="M86" s="44"/>
      <c r="N86" s="80">
        <v>0</v>
      </c>
      <c r="O86" s="83"/>
      <c r="P86" s="85">
        <v>0</v>
      </c>
      <c r="Q86" s="85"/>
      <c r="R86" s="83"/>
      <c r="S86" s="80">
        <v>35499748921</v>
      </c>
      <c r="T86" s="83"/>
      <c r="U86" s="80">
        <v>35499748921</v>
      </c>
      <c r="W86" s="21">
        <f>U86/سهام!AG$10</f>
        <v>6.7970231702393718E-4</v>
      </c>
    </row>
    <row r="87" spans="1:23" ht="21.75" customHeight="1" x14ac:dyDescent="0.2">
      <c r="A87" s="63" t="s">
        <v>25</v>
      </c>
      <c r="B87" s="63"/>
      <c r="D87" s="80">
        <v>0</v>
      </c>
      <c r="E87" s="83"/>
      <c r="F87" s="80">
        <v>139131836907</v>
      </c>
      <c r="G87" s="83"/>
      <c r="H87" s="80">
        <v>0</v>
      </c>
      <c r="I87" s="83"/>
      <c r="J87" s="80">
        <v>139131836907</v>
      </c>
      <c r="K87" s="44"/>
      <c r="L87" s="45">
        <v>-54.54</v>
      </c>
      <c r="M87" s="44"/>
      <c r="N87" s="80">
        <v>0</v>
      </c>
      <c r="O87" s="83"/>
      <c r="P87" s="85">
        <v>99013047512</v>
      </c>
      <c r="Q87" s="85"/>
      <c r="R87" s="83"/>
      <c r="S87" s="80">
        <v>7747549285</v>
      </c>
      <c r="T87" s="83"/>
      <c r="U87" s="80">
        <v>106760596797</v>
      </c>
      <c r="W87" s="21">
        <f>U87/سهام!AG$10</f>
        <v>2.0441109364256064E-3</v>
      </c>
    </row>
    <row r="88" spans="1:23" ht="21.75" customHeight="1" x14ac:dyDescent="0.2">
      <c r="A88" s="63" t="s">
        <v>227</v>
      </c>
      <c r="B88" s="63"/>
      <c r="D88" s="80">
        <v>0</v>
      </c>
      <c r="E88" s="83"/>
      <c r="F88" s="80">
        <v>0</v>
      </c>
      <c r="G88" s="83"/>
      <c r="H88" s="80">
        <v>0</v>
      </c>
      <c r="I88" s="83"/>
      <c r="J88" s="80">
        <v>0</v>
      </c>
      <c r="K88" s="44"/>
      <c r="L88" s="45">
        <v>0</v>
      </c>
      <c r="M88" s="44"/>
      <c r="N88" s="80">
        <v>0</v>
      </c>
      <c r="O88" s="83"/>
      <c r="P88" s="85">
        <v>0</v>
      </c>
      <c r="Q88" s="85"/>
      <c r="R88" s="83"/>
      <c r="S88" s="80">
        <v>-1902336608</v>
      </c>
      <c r="T88" s="83"/>
      <c r="U88" s="80">
        <v>-1902336608</v>
      </c>
      <c r="W88" s="21">
        <f>U88/سهام!AG$10</f>
        <v>-3.6423429447191533E-5</v>
      </c>
    </row>
    <row r="89" spans="1:23" ht="21.75" customHeight="1" x14ac:dyDescent="0.2">
      <c r="A89" s="63" t="s">
        <v>228</v>
      </c>
      <c r="B89" s="63"/>
      <c r="D89" s="80">
        <v>0</v>
      </c>
      <c r="E89" s="83"/>
      <c r="F89" s="80">
        <v>0</v>
      </c>
      <c r="G89" s="83"/>
      <c r="H89" s="80">
        <v>0</v>
      </c>
      <c r="I89" s="83"/>
      <c r="J89" s="80">
        <v>0</v>
      </c>
      <c r="K89" s="44"/>
      <c r="L89" s="45">
        <v>0</v>
      </c>
      <c r="M89" s="44"/>
      <c r="N89" s="80">
        <v>0</v>
      </c>
      <c r="O89" s="83"/>
      <c r="P89" s="85">
        <v>0</v>
      </c>
      <c r="Q89" s="85"/>
      <c r="R89" s="83"/>
      <c r="S89" s="80">
        <v>-1292761764</v>
      </c>
      <c r="T89" s="83"/>
      <c r="U89" s="80">
        <v>-1292761764</v>
      </c>
      <c r="W89" s="21">
        <f>U89/سهام!AG$10</f>
        <v>-2.4752095241748546E-5</v>
      </c>
    </row>
    <row r="90" spans="1:23" ht="21.75" customHeight="1" x14ac:dyDescent="0.2">
      <c r="A90" s="63" t="s">
        <v>229</v>
      </c>
      <c r="B90" s="63"/>
      <c r="D90" s="80">
        <v>0</v>
      </c>
      <c r="E90" s="83"/>
      <c r="F90" s="80">
        <v>0</v>
      </c>
      <c r="G90" s="83"/>
      <c r="H90" s="80">
        <v>0</v>
      </c>
      <c r="I90" s="83"/>
      <c r="J90" s="80">
        <v>0</v>
      </c>
      <c r="K90" s="44"/>
      <c r="L90" s="45">
        <v>0</v>
      </c>
      <c r="M90" s="44"/>
      <c r="N90" s="80">
        <v>0</v>
      </c>
      <c r="O90" s="83"/>
      <c r="P90" s="85">
        <v>0</v>
      </c>
      <c r="Q90" s="85"/>
      <c r="R90" s="83"/>
      <c r="S90" s="80">
        <v>132649991</v>
      </c>
      <c r="T90" s="83"/>
      <c r="U90" s="80">
        <v>132649991</v>
      </c>
      <c r="W90" s="21">
        <f>U90/سهام!AG$10</f>
        <v>2.5398068712133471E-6</v>
      </c>
    </row>
    <row r="91" spans="1:23" ht="21.75" customHeight="1" x14ac:dyDescent="0.2">
      <c r="A91" s="63" t="s">
        <v>230</v>
      </c>
      <c r="B91" s="63"/>
      <c r="D91" s="80">
        <v>0</v>
      </c>
      <c r="E91" s="83"/>
      <c r="F91" s="80">
        <v>0</v>
      </c>
      <c r="G91" s="83"/>
      <c r="H91" s="80">
        <v>0</v>
      </c>
      <c r="I91" s="83"/>
      <c r="J91" s="80">
        <v>0</v>
      </c>
      <c r="K91" s="44"/>
      <c r="L91" s="45">
        <v>0</v>
      </c>
      <c r="M91" s="44"/>
      <c r="N91" s="80">
        <v>0</v>
      </c>
      <c r="O91" s="83"/>
      <c r="P91" s="85">
        <v>0</v>
      </c>
      <c r="Q91" s="85"/>
      <c r="R91" s="83"/>
      <c r="S91" s="80">
        <v>15709790864</v>
      </c>
      <c r="T91" s="83"/>
      <c r="U91" s="80">
        <v>15709790864</v>
      </c>
      <c r="W91" s="21">
        <f>U91/سهام!AG$10</f>
        <v>3.0079033161571693E-4</v>
      </c>
    </row>
    <row r="92" spans="1:23" ht="21.75" customHeight="1" x14ac:dyDescent="0.2">
      <c r="A92" s="63" t="s">
        <v>231</v>
      </c>
      <c r="B92" s="63"/>
      <c r="D92" s="80">
        <v>0</v>
      </c>
      <c r="E92" s="83"/>
      <c r="F92" s="80">
        <v>0</v>
      </c>
      <c r="G92" s="83"/>
      <c r="H92" s="80">
        <v>0</v>
      </c>
      <c r="I92" s="83"/>
      <c r="J92" s="80">
        <v>0</v>
      </c>
      <c r="K92" s="44"/>
      <c r="L92" s="45">
        <v>0</v>
      </c>
      <c r="M92" s="44"/>
      <c r="N92" s="80">
        <v>0</v>
      </c>
      <c r="O92" s="83"/>
      <c r="P92" s="85">
        <v>0</v>
      </c>
      <c r="Q92" s="85"/>
      <c r="R92" s="83"/>
      <c r="S92" s="80">
        <v>49555494292</v>
      </c>
      <c r="T92" s="83"/>
      <c r="U92" s="80">
        <v>49555494292</v>
      </c>
      <c r="W92" s="21">
        <f>U92/سهام!AG$10</f>
        <v>9.4882316960877441E-4</v>
      </c>
    </row>
    <row r="93" spans="1:23" ht="21.75" customHeight="1" x14ac:dyDescent="0.2">
      <c r="A93" s="63" t="s">
        <v>232</v>
      </c>
      <c r="B93" s="63"/>
      <c r="D93" s="80">
        <v>0</v>
      </c>
      <c r="E93" s="83"/>
      <c r="F93" s="80">
        <v>0</v>
      </c>
      <c r="G93" s="83"/>
      <c r="H93" s="80">
        <v>0</v>
      </c>
      <c r="I93" s="83"/>
      <c r="J93" s="80">
        <v>0</v>
      </c>
      <c r="K93" s="44"/>
      <c r="L93" s="45">
        <v>0</v>
      </c>
      <c r="M93" s="44"/>
      <c r="N93" s="80">
        <v>0</v>
      </c>
      <c r="O93" s="83"/>
      <c r="P93" s="85">
        <v>0</v>
      </c>
      <c r="Q93" s="85"/>
      <c r="R93" s="83"/>
      <c r="S93" s="80">
        <v>1822968411</v>
      </c>
      <c r="T93" s="83"/>
      <c r="U93" s="80">
        <v>1822968411</v>
      </c>
      <c r="W93" s="21">
        <f>U93/سهام!AG$10</f>
        <v>3.4903792012037735E-5</v>
      </c>
    </row>
    <row r="94" spans="1:23" ht="21.75" customHeight="1" x14ac:dyDescent="0.2">
      <c r="A94" s="63" t="s">
        <v>96</v>
      </c>
      <c r="B94" s="63"/>
      <c r="D94" s="80">
        <v>0</v>
      </c>
      <c r="E94" s="83"/>
      <c r="F94" s="80">
        <v>-26234603967</v>
      </c>
      <c r="G94" s="83"/>
      <c r="H94" s="80">
        <v>0</v>
      </c>
      <c r="I94" s="83"/>
      <c r="J94" s="80">
        <v>-26234603967</v>
      </c>
      <c r="K94" s="44"/>
      <c r="L94" s="45">
        <v>10.28</v>
      </c>
      <c r="M94" s="44"/>
      <c r="N94" s="80">
        <v>0</v>
      </c>
      <c r="O94" s="83"/>
      <c r="P94" s="85">
        <v>-237042230522</v>
      </c>
      <c r="Q94" s="85"/>
      <c r="R94" s="83"/>
      <c r="S94" s="80">
        <v>-127057178501</v>
      </c>
      <c r="T94" s="83"/>
      <c r="U94" s="80">
        <v>-364099409023</v>
      </c>
      <c r="W94" s="21">
        <f>U94/سهام!AG$10</f>
        <v>-6.9712947122727992E-3</v>
      </c>
    </row>
    <row r="95" spans="1:23" ht="21.75" customHeight="1" x14ac:dyDescent="0.2">
      <c r="A95" s="63" t="s">
        <v>233</v>
      </c>
      <c r="B95" s="63"/>
      <c r="D95" s="80">
        <v>0</v>
      </c>
      <c r="E95" s="83"/>
      <c r="F95" s="80">
        <v>0</v>
      </c>
      <c r="G95" s="83"/>
      <c r="H95" s="80">
        <v>0</v>
      </c>
      <c r="I95" s="83"/>
      <c r="J95" s="80">
        <v>0</v>
      </c>
      <c r="K95" s="44"/>
      <c r="L95" s="45">
        <v>0</v>
      </c>
      <c r="M95" s="44"/>
      <c r="N95" s="80">
        <v>0</v>
      </c>
      <c r="O95" s="83"/>
      <c r="P95" s="85">
        <v>0</v>
      </c>
      <c r="Q95" s="85"/>
      <c r="R95" s="83"/>
      <c r="S95" s="80">
        <v>-112296067246</v>
      </c>
      <c r="T95" s="83"/>
      <c r="U95" s="80">
        <v>-112296067246</v>
      </c>
      <c r="W95" s="21">
        <f>U95/سهام!AG$10</f>
        <v>-2.1500968153222635E-3</v>
      </c>
    </row>
    <row r="96" spans="1:23" ht="21.75" customHeight="1" x14ac:dyDescent="0.2">
      <c r="A96" s="63" t="s">
        <v>70</v>
      </c>
      <c r="B96" s="63"/>
      <c r="D96" s="80">
        <v>171756000000</v>
      </c>
      <c r="E96" s="83"/>
      <c r="F96" s="80">
        <v>-288934549200</v>
      </c>
      <c r="G96" s="83"/>
      <c r="H96" s="80">
        <v>0</v>
      </c>
      <c r="I96" s="83"/>
      <c r="J96" s="80">
        <v>-117178549200</v>
      </c>
      <c r="K96" s="44"/>
      <c r="L96" s="45">
        <v>45.94</v>
      </c>
      <c r="M96" s="44"/>
      <c r="N96" s="80">
        <v>171756000000</v>
      </c>
      <c r="O96" s="83"/>
      <c r="P96" s="85">
        <v>-188245236600</v>
      </c>
      <c r="Q96" s="85"/>
      <c r="R96" s="83"/>
      <c r="S96" s="80">
        <v>0</v>
      </c>
      <c r="T96" s="83"/>
      <c r="U96" s="80">
        <v>-16489236600</v>
      </c>
      <c r="W96" s="21">
        <f>U96/سهام!AG$10</f>
        <v>-3.1571412935672654E-4</v>
      </c>
    </row>
    <row r="97" spans="1:23" ht="21.75" customHeight="1" x14ac:dyDescent="0.2">
      <c r="A97" s="63" t="s">
        <v>89</v>
      </c>
      <c r="B97" s="63"/>
      <c r="D97" s="80">
        <v>11530730707</v>
      </c>
      <c r="E97" s="83"/>
      <c r="F97" s="80">
        <v>-32285641314</v>
      </c>
      <c r="G97" s="83"/>
      <c r="H97" s="80">
        <v>0</v>
      </c>
      <c r="I97" s="83"/>
      <c r="J97" s="80">
        <v>-20754910607</v>
      </c>
      <c r="K97" s="44"/>
      <c r="L97" s="45">
        <v>8.14</v>
      </c>
      <c r="M97" s="44"/>
      <c r="N97" s="80">
        <v>11530730707</v>
      </c>
      <c r="O97" s="83"/>
      <c r="P97" s="85">
        <v>11334272779</v>
      </c>
      <c r="Q97" s="85"/>
      <c r="R97" s="83"/>
      <c r="S97" s="80">
        <v>0</v>
      </c>
      <c r="T97" s="83"/>
      <c r="U97" s="80">
        <v>22865003486</v>
      </c>
      <c r="W97" s="21">
        <f>U97/سهام!AG$10</f>
        <v>4.3778889486739534E-4</v>
      </c>
    </row>
    <row r="98" spans="1:23" ht="21.75" customHeight="1" x14ac:dyDescent="0.2">
      <c r="A98" s="63" t="s">
        <v>40</v>
      </c>
      <c r="B98" s="63"/>
      <c r="D98" s="80">
        <v>0</v>
      </c>
      <c r="E98" s="83"/>
      <c r="F98" s="80">
        <v>132308655197</v>
      </c>
      <c r="G98" s="83"/>
      <c r="H98" s="80">
        <v>0</v>
      </c>
      <c r="I98" s="83"/>
      <c r="J98" s="80">
        <v>132308655197</v>
      </c>
      <c r="K98" s="44"/>
      <c r="L98" s="45">
        <v>-51.87</v>
      </c>
      <c r="M98" s="44"/>
      <c r="N98" s="80">
        <v>130059986820</v>
      </c>
      <c r="O98" s="83"/>
      <c r="P98" s="85">
        <v>166205913967</v>
      </c>
      <c r="Q98" s="85"/>
      <c r="R98" s="83"/>
      <c r="S98" s="80">
        <v>0</v>
      </c>
      <c r="T98" s="83"/>
      <c r="U98" s="80">
        <v>296265900787</v>
      </c>
      <c r="W98" s="21">
        <f>U98/سهام!AG$10</f>
        <v>5.6725082666988979E-3</v>
      </c>
    </row>
    <row r="99" spans="1:23" ht="21.75" customHeight="1" x14ac:dyDescent="0.2">
      <c r="A99" s="63" t="s">
        <v>91</v>
      </c>
      <c r="B99" s="63"/>
      <c r="D99" s="80">
        <v>0</v>
      </c>
      <c r="E99" s="83"/>
      <c r="F99" s="80">
        <v>104115980826</v>
      </c>
      <c r="G99" s="83"/>
      <c r="H99" s="80">
        <v>0</v>
      </c>
      <c r="I99" s="83"/>
      <c r="J99" s="80">
        <v>104115980826</v>
      </c>
      <c r="K99" s="44"/>
      <c r="L99" s="45">
        <v>-40.81</v>
      </c>
      <c r="M99" s="44"/>
      <c r="N99" s="80">
        <v>186317360080</v>
      </c>
      <c r="O99" s="83"/>
      <c r="P99" s="85">
        <v>-37860356662</v>
      </c>
      <c r="Q99" s="85"/>
      <c r="R99" s="83"/>
      <c r="S99" s="80">
        <v>0</v>
      </c>
      <c r="T99" s="83"/>
      <c r="U99" s="80">
        <v>148457003418</v>
      </c>
      <c r="W99" s="21">
        <f>U99/سهام!AG$10</f>
        <v>2.8424586727697535E-3</v>
      </c>
    </row>
    <row r="100" spans="1:23" ht="21.75" customHeight="1" x14ac:dyDescent="0.2">
      <c r="A100" s="63" t="s">
        <v>108</v>
      </c>
      <c r="B100" s="63"/>
      <c r="D100" s="80">
        <v>20023852117</v>
      </c>
      <c r="E100" s="83"/>
      <c r="F100" s="80">
        <v>-18214661459</v>
      </c>
      <c r="G100" s="83"/>
      <c r="H100" s="80">
        <v>0</v>
      </c>
      <c r="I100" s="83"/>
      <c r="J100" s="80">
        <v>1809190658</v>
      </c>
      <c r="K100" s="44"/>
      <c r="L100" s="45">
        <v>-0.71</v>
      </c>
      <c r="M100" s="44"/>
      <c r="N100" s="80">
        <v>20023852117</v>
      </c>
      <c r="O100" s="83"/>
      <c r="P100" s="85">
        <v>4427682460</v>
      </c>
      <c r="Q100" s="85"/>
      <c r="R100" s="83"/>
      <c r="S100" s="80">
        <v>0</v>
      </c>
      <c r="T100" s="83"/>
      <c r="U100" s="80">
        <v>24451534577</v>
      </c>
      <c r="W100" s="21">
        <f>U100/سهام!AG$10</f>
        <v>4.6816569727754705E-4</v>
      </c>
    </row>
    <row r="101" spans="1:23" ht="21.75" customHeight="1" x14ac:dyDescent="0.2">
      <c r="A101" s="63" t="s">
        <v>60</v>
      </c>
      <c r="B101" s="63"/>
      <c r="D101" s="80">
        <v>3091764706</v>
      </c>
      <c r="E101" s="83"/>
      <c r="F101" s="80">
        <v>-14815321200</v>
      </c>
      <c r="G101" s="83"/>
      <c r="H101" s="80">
        <v>0</v>
      </c>
      <c r="I101" s="83"/>
      <c r="J101" s="80">
        <v>-11723556494</v>
      </c>
      <c r="K101" s="44"/>
      <c r="L101" s="45">
        <v>4.5999999999999996</v>
      </c>
      <c r="M101" s="44"/>
      <c r="N101" s="80">
        <v>3091764706</v>
      </c>
      <c r="O101" s="83"/>
      <c r="P101" s="85">
        <v>-29310810480</v>
      </c>
      <c r="Q101" s="85"/>
      <c r="R101" s="83"/>
      <c r="S101" s="80">
        <v>0</v>
      </c>
      <c r="T101" s="83"/>
      <c r="U101" s="80">
        <v>-26219045774</v>
      </c>
      <c r="W101" s="21">
        <f>U101/سهام!AG$10</f>
        <v>-5.0200766778387849E-4</v>
      </c>
    </row>
    <row r="102" spans="1:23" ht="21.75" customHeight="1" x14ac:dyDescent="0.2">
      <c r="A102" s="63" t="s">
        <v>44</v>
      </c>
      <c r="B102" s="63"/>
      <c r="D102" s="80">
        <v>0</v>
      </c>
      <c r="E102" s="83"/>
      <c r="F102" s="80">
        <v>-1615331250</v>
      </c>
      <c r="G102" s="83"/>
      <c r="H102" s="80">
        <v>0</v>
      </c>
      <c r="I102" s="83"/>
      <c r="J102" s="80">
        <v>-1615331250</v>
      </c>
      <c r="K102" s="44"/>
      <c r="L102" s="45">
        <v>0.63</v>
      </c>
      <c r="M102" s="44"/>
      <c r="N102" s="80">
        <v>48750000000</v>
      </c>
      <c r="O102" s="83"/>
      <c r="P102" s="85">
        <v>32026990555</v>
      </c>
      <c r="Q102" s="85"/>
      <c r="R102" s="83"/>
      <c r="S102" s="80">
        <v>0</v>
      </c>
      <c r="T102" s="83"/>
      <c r="U102" s="80">
        <v>80776990555</v>
      </c>
      <c r="W102" s="21">
        <f>U102/سهام!AG$10</f>
        <v>1.5466111539165098E-3</v>
      </c>
    </row>
    <row r="103" spans="1:23" ht="21.75" customHeight="1" x14ac:dyDescent="0.2">
      <c r="A103" s="63" t="s">
        <v>84</v>
      </c>
      <c r="B103" s="63"/>
      <c r="D103" s="80">
        <v>72927753710</v>
      </c>
      <c r="E103" s="83"/>
      <c r="F103" s="80">
        <v>-109537876973</v>
      </c>
      <c r="G103" s="83"/>
      <c r="H103" s="80">
        <v>0</v>
      </c>
      <c r="I103" s="83"/>
      <c r="J103" s="80">
        <v>-36610123263</v>
      </c>
      <c r="K103" s="44"/>
      <c r="L103" s="45">
        <v>14.35</v>
      </c>
      <c r="M103" s="44"/>
      <c r="N103" s="80">
        <v>72927753710</v>
      </c>
      <c r="O103" s="83"/>
      <c r="P103" s="85">
        <v>-80061399680</v>
      </c>
      <c r="Q103" s="85"/>
      <c r="R103" s="83"/>
      <c r="S103" s="80">
        <v>0</v>
      </c>
      <c r="T103" s="83"/>
      <c r="U103" s="80">
        <v>-7133645970</v>
      </c>
      <c r="W103" s="21">
        <f>U103/سهام!AG$10</f>
        <v>-1.3658563347666871E-4</v>
      </c>
    </row>
    <row r="104" spans="1:23" ht="21.75" customHeight="1" x14ac:dyDescent="0.2">
      <c r="A104" s="63" t="s">
        <v>46</v>
      </c>
      <c r="B104" s="63"/>
      <c r="D104" s="80">
        <v>32599431268</v>
      </c>
      <c r="E104" s="83"/>
      <c r="F104" s="80">
        <v>-37193896675</v>
      </c>
      <c r="G104" s="83"/>
      <c r="H104" s="80">
        <v>0</v>
      </c>
      <c r="I104" s="83"/>
      <c r="J104" s="80">
        <v>-4594465407</v>
      </c>
      <c r="K104" s="44"/>
      <c r="L104" s="45">
        <v>1.8</v>
      </c>
      <c r="M104" s="44"/>
      <c r="N104" s="80">
        <v>32599431268</v>
      </c>
      <c r="O104" s="83"/>
      <c r="P104" s="85">
        <v>-56146423704</v>
      </c>
      <c r="Q104" s="85"/>
      <c r="R104" s="83"/>
      <c r="S104" s="80">
        <v>0</v>
      </c>
      <c r="T104" s="83"/>
      <c r="U104" s="80">
        <v>-23546992436</v>
      </c>
      <c r="W104" s="21">
        <f>U104/سهام!AG$10</f>
        <v>-4.5084671875598932E-4</v>
      </c>
    </row>
    <row r="105" spans="1:23" ht="21.75" customHeight="1" x14ac:dyDescent="0.2">
      <c r="A105" s="63" t="s">
        <v>39</v>
      </c>
      <c r="B105" s="63"/>
      <c r="D105" s="80">
        <v>0</v>
      </c>
      <c r="E105" s="83"/>
      <c r="F105" s="80">
        <v>20270111966</v>
      </c>
      <c r="G105" s="83"/>
      <c r="H105" s="80">
        <v>0</v>
      </c>
      <c r="I105" s="83"/>
      <c r="J105" s="80">
        <v>20270111966</v>
      </c>
      <c r="K105" s="44"/>
      <c r="L105" s="45">
        <v>-7.95</v>
      </c>
      <c r="M105" s="44"/>
      <c r="N105" s="80">
        <v>0</v>
      </c>
      <c r="O105" s="83"/>
      <c r="P105" s="85">
        <v>10010346328</v>
      </c>
      <c r="Q105" s="85"/>
      <c r="R105" s="83"/>
      <c r="S105" s="80">
        <v>0</v>
      </c>
      <c r="T105" s="83"/>
      <c r="U105" s="80">
        <v>10010346328</v>
      </c>
      <c r="W105" s="21">
        <f>U105/سهام!AG$10</f>
        <v>1.9166489341925172E-4</v>
      </c>
    </row>
    <row r="106" spans="1:23" ht="21.75" customHeight="1" x14ac:dyDescent="0.2">
      <c r="A106" s="63" t="s">
        <v>85</v>
      </c>
      <c r="B106" s="63"/>
      <c r="D106" s="80">
        <v>0</v>
      </c>
      <c r="E106" s="83"/>
      <c r="F106" s="80">
        <v>-3427484400</v>
      </c>
      <c r="G106" s="83"/>
      <c r="H106" s="80">
        <v>0</v>
      </c>
      <c r="I106" s="83"/>
      <c r="J106" s="80">
        <v>-3427484400</v>
      </c>
      <c r="K106" s="44"/>
      <c r="L106" s="45">
        <v>1.34</v>
      </c>
      <c r="M106" s="44"/>
      <c r="N106" s="80">
        <v>0</v>
      </c>
      <c r="O106" s="83"/>
      <c r="P106" s="85">
        <v>-9230482484</v>
      </c>
      <c r="Q106" s="85"/>
      <c r="R106" s="83"/>
      <c r="S106" s="80">
        <v>0</v>
      </c>
      <c r="T106" s="83"/>
      <c r="U106" s="80">
        <v>-9230482484</v>
      </c>
      <c r="W106" s="21">
        <f>U106/سهام!AG$10</f>
        <v>-1.7673309029834494E-4</v>
      </c>
    </row>
    <row r="107" spans="1:23" ht="21.75" customHeight="1" x14ac:dyDescent="0.2">
      <c r="A107" s="63" t="s">
        <v>69</v>
      </c>
      <c r="B107" s="63"/>
      <c r="D107" s="80">
        <v>0</v>
      </c>
      <c r="E107" s="83"/>
      <c r="F107" s="80">
        <v>15189210255</v>
      </c>
      <c r="G107" s="83"/>
      <c r="H107" s="80">
        <v>0</v>
      </c>
      <c r="I107" s="83"/>
      <c r="J107" s="80">
        <v>15189210255</v>
      </c>
      <c r="K107" s="44"/>
      <c r="L107" s="45">
        <v>-5.95</v>
      </c>
      <c r="M107" s="44"/>
      <c r="N107" s="80">
        <v>0</v>
      </c>
      <c r="O107" s="83"/>
      <c r="P107" s="85">
        <v>31503547195</v>
      </c>
      <c r="Q107" s="85"/>
      <c r="R107" s="83"/>
      <c r="S107" s="80">
        <v>0</v>
      </c>
      <c r="T107" s="83"/>
      <c r="U107" s="80">
        <v>31503547195</v>
      </c>
      <c r="W107" s="21">
        <f>U107/سهام!AG$10</f>
        <v>6.0318832312212492E-4</v>
      </c>
    </row>
    <row r="108" spans="1:23" ht="21.75" customHeight="1" x14ac:dyDescent="0.2">
      <c r="A108" s="63" t="s">
        <v>77</v>
      </c>
      <c r="B108" s="63"/>
      <c r="D108" s="80">
        <v>0</v>
      </c>
      <c r="E108" s="83"/>
      <c r="F108" s="80">
        <v>-4930488000</v>
      </c>
      <c r="G108" s="83"/>
      <c r="H108" s="80">
        <v>0</v>
      </c>
      <c r="I108" s="83"/>
      <c r="J108" s="80">
        <v>-4930488000</v>
      </c>
      <c r="K108" s="44"/>
      <c r="L108" s="45">
        <v>1.93</v>
      </c>
      <c r="M108" s="44"/>
      <c r="N108" s="80">
        <v>0</v>
      </c>
      <c r="O108" s="83"/>
      <c r="P108" s="85">
        <v>-9908608320</v>
      </c>
      <c r="Q108" s="85"/>
      <c r="R108" s="83"/>
      <c r="S108" s="80">
        <v>0</v>
      </c>
      <c r="T108" s="83"/>
      <c r="U108" s="80">
        <v>-9908608320</v>
      </c>
      <c r="W108" s="21">
        <f>U108/سهام!AG$10</f>
        <v>-1.8971694838108011E-4</v>
      </c>
    </row>
    <row r="109" spans="1:23" ht="21.75" customHeight="1" x14ac:dyDescent="0.2">
      <c r="A109" s="63" t="s">
        <v>62</v>
      </c>
      <c r="B109" s="63"/>
      <c r="D109" s="80">
        <v>0</v>
      </c>
      <c r="E109" s="83"/>
      <c r="F109" s="80">
        <v>11746772860</v>
      </c>
      <c r="G109" s="83"/>
      <c r="H109" s="80">
        <v>0</v>
      </c>
      <c r="I109" s="83"/>
      <c r="J109" s="80">
        <v>11746772860</v>
      </c>
      <c r="K109" s="44"/>
      <c r="L109" s="45">
        <v>-4.5999999999999996</v>
      </c>
      <c r="M109" s="44"/>
      <c r="N109" s="80">
        <v>0</v>
      </c>
      <c r="O109" s="83"/>
      <c r="P109" s="85">
        <v>6363459121</v>
      </c>
      <c r="Q109" s="85"/>
      <c r="R109" s="83"/>
      <c r="S109" s="80">
        <v>0</v>
      </c>
      <c r="T109" s="83"/>
      <c r="U109" s="80">
        <v>6363459121</v>
      </c>
      <c r="W109" s="21">
        <f>U109/سهام!AG$10</f>
        <v>1.2183911267812334E-4</v>
      </c>
    </row>
    <row r="110" spans="1:23" ht="21.75" customHeight="1" x14ac:dyDescent="0.2">
      <c r="A110" s="63" t="s">
        <v>94</v>
      </c>
      <c r="B110" s="63"/>
      <c r="D110" s="80">
        <v>0</v>
      </c>
      <c r="E110" s="83"/>
      <c r="F110" s="80">
        <v>0</v>
      </c>
      <c r="G110" s="83"/>
      <c r="H110" s="80">
        <v>0</v>
      </c>
      <c r="I110" s="83"/>
      <c r="J110" s="80">
        <v>0</v>
      </c>
      <c r="K110" s="44"/>
      <c r="L110" s="45">
        <v>0</v>
      </c>
      <c r="M110" s="44"/>
      <c r="N110" s="80">
        <v>0</v>
      </c>
      <c r="O110" s="83"/>
      <c r="P110" s="85">
        <v>0</v>
      </c>
      <c r="Q110" s="85"/>
      <c r="R110" s="83"/>
      <c r="S110" s="80">
        <v>0</v>
      </c>
      <c r="T110" s="83"/>
      <c r="U110" s="80">
        <v>0</v>
      </c>
      <c r="W110" s="21">
        <f>U110/سهام!AG$10</f>
        <v>0</v>
      </c>
    </row>
    <row r="111" spans="1:23" ht="21.75" customHeight="1" x14ac:dyDescent="0.2">
      <c r="A111" s="63" t="s">
        <v>66</v>
      </c>
      <c r="B111" s="63"/>
      <c r="D111" s="80">
        <v>0</v>
      </c>
      <c r="E111" s="83"/>
      <c r="F111" s="80">
        <v>32803650000</v>
      </c>
      <c r="G111" s="83"/>
      <c r="H111" s="80">
        <v>0</v>
      </c>
      <c r="I111" s="83"/>
      <c r="J111" s="80">
        <v>32803650000</v>
      </c>
      <c r="K111" s="44"/>
      <c r="L111" s="45">
        <v>-12.86</v>
      </c>
      <c r="M111" s="44"/>
      <c r="N111" s="80">
        <v>0</v>
      </c>
      <c r="O111" s="83"/>
      <c r="P111" s="85">
        <v>-50780119000</v>
      </c>
      <c r="Q111" s="85"/>
      <c r="R111" s="83"/>
      <c r="S111" s="80">
        <v>0</v>
      </c>
      <c r="T111" s="83"/>
      <c r="U111" s="80">
        <v>-50780119000</v>
      </c>
      <c r="W111" s="21">
        <f>U111/سهام!AG$10</f>
        <v>-9.7227066647318091E-4</v>
      </c>
    </row>
    <row r="112" spans="1:23" ht="21.75" customHeight="1" x14ac:dyDescent="0.2">
      <c r="A112" s="63" t="s">
        <v>68</v>
      </c>
      <c r="B112" s="63"/>
      <c r="D112" s="80">
        <v>0</v>
      </c>
      <c r="E112" s="83"/>
      <c r="F112" s="80">
        <v>-31715751669</v>
      </c>
      <c r="G112" s="83"/>
      <c r="H112" s="80">
        <v>0</v>
      </c>
      <c r="I112" s="83"/>
      <c r="J112" s="80">
        <v>-31715751669</v>
      </c>
      <c r="K112" s="44"/>
      <c r="L112" s="45">
        <v>12.43</v>
      </c>
      <c r="M112" s="44"/>
      <c r="N112" s="80">
        <v>0</v>
      </c>
      <c r="O112" s="83"/>
      <c r="P112" s="85">
        <v>-51875665107</v>
      </c>
      <c r="Q112" s="85"/>
      <c r="R112" s="83"/>
      <c r="S112" s="80">
        <v>0</v>
      </c>
      <c r="T112" s="83"/>
      <c r="U112" s="80">
        <v>-51875665107</v>
      </c>
      <c r="W112" s="21">
        <f>U112/سهام!AG$10</f>
        <v>-9.9324673672628494E-4</v>
      </c>
    </row>
    <row r="113" spans="1:23" ht="21.75" customHeight="1" x14ac:dyDescent="0.2">
      <c r="A113" s="63" t="s">
        <v>32</v>
      </c>
      <c r="B113" s="63"/>
      <c r="D113" s="80">
        <v>0</v>
      </c>
      <c r="E113" s="83"/>
      <c r="F113" s="80">
        <v>-156677104505</v>
      </c>
      <c r="G113" s="83"/>
      <c r="H113" s="80">
        <v>0</v>
      </c>
      <c r="I113" s="83"/>
      <c r="J113" s="80">
        <v>-156677104505</v>
      </c>
      <c r="K113" s="44"/>
      <c r="L113" s="45">
        <v>61.42</v>
      </c>
      <c r="M113" s="44"/>
      <c r="N113" s="80">
        <v>0</v>
      </c>
      <c r="O113" s="83"/>
      <c r="P113" s="85">
        <v>-2204635799</v>
      </c>
      <c r="Q113" s="85"/>
      <c r="R113" s="83"/>
      <c r="S113" s="80">
        <v>0</v>
      </c>
      <c r="T113" s="83"/>
      <c r="U113" s="80">
        <v>-2204635799</v>
      </c>
      <c r="W113" s="21">
        <f>U113/سهام!AG$10</f>
        <v>-4.2211455188286653E-5</v>
      </c>
    </row>
    <row r="114" spans="1:23" ht="21.75" customHeight="1" x14ac:dyDescent="0.2">
      <c r="A114" s="63" t="s">
        <v>56</v>
      </c>
      <c r="B114" s="63"/>
      <c r="D114" s="80">
        <v>0</v>
      </c>
      <c r="E114" s="83"/>
      <c r="F114" s="80">
        <v>61396232546</v>
      </c>
      <c r="G114" s="83"/>
      <c r="H114" s="80">
        <v>0</v>
      </c>
      <c r="I114" s="83"/>
      <c r="J114" s="80">
        <v>61396232546</v>
      </c>
      <c r="K114" s="44"/>
      <c r="L114" s="45">
        <v>-24.07</v>
      </c>
      <c r="M114" s="44"/>
      <c r="N114" s="80">
        <v>0</v>
      </c>
      <c r="O114" s="83"/>
      <c r="P114" s="85">
        <v>162278718881</v>
      </c>
      <c r="Q114" s="85"/>
      <c r="R114" s="83"/>
      <c r="S114" s="80">
        <v>0</v>
      </c>
      <c r="T114" s="83"/>
      <c r="U114" s="80">
        <v>162278718881</v>
      </c>
      <c r="W114" s="21">
        <f>U114/سهام!AG$10</f>
        <v>3.107098629698836E-3</v>
      </c>
    </row>
    <row r="115" spans="1:23" ht="21.75" customHeight="1" x14ac:dyDescent="0.2">
      <c r="A115" s="63" t="s">
        <v>21</v>
      </c>
      <c r="B115" s="63"/>
      <c r="D115" s="80">
        <v>0</v>
      </c>
      <c r="E115" s="83"/>
      <c r="F115" s="80">
        <v>-15948538200</v>
      </c>
      <c r="G115" s="83"/>
      <c r="H115" s="80">
        <v>0</v>
      </c>
      <c r="I115" s="83"/>
      <c r="J115" s="80">
        <v>-15948538200</v>
      </c>
      <c r="K115" s="44"/>
      <c r="L115" s="45">
        <v>6.25</v>
      </c>
      <c r="M115" s="44"/>
      <c r="N115" s="80">
        <v>0</v>
      </c>
      <c r="O115" s="83"/>
      <c r="P115" s="85">
        <v>-45452502810</v>
      </c>
      <c r="Q115" s="85"/>
      <c r="R115" s="83"/>
      <c r="S115" s="80">
        <v>0</v>
      </c>
      <c r="T115" s="83"/>
      <c r="U115" s="80">
        <v>-45452502810</v>
      </c>
      <c r="W115" s="21">
        <f>U115/سهام!AG$10</f>
        <v>-8.7026450646862067E-4</v>
      </c>
    </row>
    <row r="116" spans="1:23" ht="21.75" customHeight="1" x14ac:dyDescent="0.2">
      <c r="A116" s="63" t="s">
        <v>28</v>
      </c>
      <c r="B116" s="63"/>
      <c r="D116" s="80">
        <v>0</v>
      </c>
      <c r="E116" s="83"/>
      <c r="F116" s="80">
        <v>-53575915783</v>
      </c>
      <c r="G116" s="83"/>
      <c r="H116" s="80">
        <v>0</v>
      </c>
      <c r="I116" s="83"/>
      <c r="J116" s="80">
        <v>-53575915783</v>
      </c>
      <c r="K116" s="44"/>
      <c r="L116" s="45">
        <v>21</v>
      </c>
      <c r="M116" s="44"/>
      <c r="N116" s="80">
        <v>0</v>
      </c>
      <c r="O116" s="83"/>
      <c r="P116" s="85">
        <v>-53573330979</v>
      </c>
      <c r="Q116" s="85"/>
      <c r="R116" s="83"/>
      <c r="S116" s="80">
        <v>0</v>
      </c>
      <c r="T116" s="83"/>
      <c r="U116" s="80">
        <v>-53573330979</v>
      </c>
      <c r="W116" s="21">
        <f>U116/سهام!AG$10</f>
        <v>-1.0257514011761304E-3</v>
      </c>
    </row>
    <row r="117" spans="1:23" ht="21.75" customHeight="1" x14ac:dyDescent="0.2">
      <c r="A117" s="63" t="s">
        <v>73</v>
      </c>
      <c r="B117" s="63"/>
      <c r="D117" s="80">
        <v>0</v>
      </c>
      <c r="E117" s="83"/>
      <c r="F117" s="80">
        <v>25672341301</v>
      </c>
      <c r="G117" s="83"/>
      <c r="H117" s="80">
        <v>0</v>
      </c>
      <c r="I117" s="83"/>
      <c r="J117" s="80">
        <v>25672341301</v>
      </c>
      <c r="K117" s="44"/>
      <c r="L117" s="45">
        <v>-10.06</v>
      </c>
      <c r="M117" s="44"/>
      <c r="N117" s="80">
        <v>0</v>
      </c>
      <c r="O117" s="83"/>
      <c r="P117" s="85">
        <v>45358365541</v>
      </c>
      <c r="Q117" s="85"/>
      <c r="R117" s="83"/>
      <c r="S117" s="80">
        <v>0</v>
      </c>
      <c r="T117" s="83"/>
      <c r="U117" s="80">
        <v>45358365541</v>
      </c>
      <c r="W117" s="21">
        <f>U117/سهام!AG$10</f>
        <v>8.6846209034449541E-4</v>
      </c>
    </row>
    <row r="118" spans="1:23" ht="21.75" customHeight="1" x14ac:dyDescent="0.2">
      <c r="A118" s="63" t="s">
        <v>55</v>
      </c>
      <c r="B118" s="63"/>
      <c r="D118" s="80">
        <v>0</v>
      </c>
      <c r="E118" s="83"/>
      <c r="F118" s="80">
        <v>-8365271191</v>
      </c>
      <c r="G118" s="83"/>
      <c r="H118" s="80">
        <v>0</v>
      </c>
      <c r="I118" s="83"/>
      <c r="J118" s="80">
        <v>-8365271191</v>
      </c>
      <c r="K118" s="44"/>
      <c r="L118" s="45">
        <v>3.28</v>
      </c>
      <c r="M118" s="44"/>
      <c r="N118" s="80">
        <v>0</v>
      </c>
      <c r="O118" s="83"/>
      <c r="P118" s="85">
        <v>-15038899079</v>
      </c>
      <c r="Q118" s="85"/>
      <c r="R118" s="83"/>
      <c r="S118" s="80">
        <v>0</v>
      </c>
      <c r="T118" s="83"/>
      <c r="U118" s="80">
        <v>-15038899079</v>
      </c>
      <c r="W118" s="21">
        <f>U118/سهام!AG$10</f>
        <v>-2.8794498158939402E-4</v>
      </c>
    </row>
    <row r="119" spans="1:23" ht="21.75" customHeight="1" x14ac:dyDescent="0.2">
      <c r="A119" s="63" t="s">
        <v>104</v>
      </c>
      <c r="B119" s="63"/>
      <c r="D119" s="80">
        <v>0</v>
      </c>
      <c r="E119" s="83"/>
      <c r="F119" s="80">
        <v>-20195166560</v>
      </c>
      <c r="G119" s="83"/>
      <c r="H119" s="80">
        <v>0</v>
      </c>
      <c r="I119" s="83"/>
      <c r="J119" s="80">
        <v>-20195166560</v>
      </c>
      <c r="K119" s="44"/>
      <c r="L119" s="45">
        <v>7.92</v>
      </c>
      <c r="M119" s="44"/>
      <c r="N119" s="80">
        <v>0</v>
      </c>
      <c r="O119" s="83"/>
      <c r="P119" s="85">
        <v>7573187460</v>
      </c>
      <c r="Q119" s="85"/>
      <c r="R119" s="83"/>
      <c r="S119" s="80">
        <v>0</v>
      </c>
      <c r="T119" s="83"/>
      <c r="U119" s="80">
        <v>7573187460</v>
      </c>
      <c r="W119" s="21">
        <f>U119/سهام!AG$10</f>
        <v>1.4500139353869053E-4</v>
      </c>
    </row>
    <row r="120" spans="1:23" ht="21.75" customHeight="1" x14ac:dyDescent="0.2">
      <c r="A120" s="63" t="s">
        <v>88</v>
      </c>
      <c r="B120" s="63"/>
      <c r="D120" s="80">
        <v>0</v>
      </c>
      <c r="E120" s="83"/>
      <c r="F120" s="80">
        <v>3276610106</v>
      </c>
      <c r="G120" s="83"/>
      <c r="H120" s="80">
        <v>0</v>
      </c>
      <c r="I120" s="83"/>
      <c r="J120" s="80">
        <v>3276610106</v>
      </c>
      <c r="K120" s="44"/>
      <c r="L120" s="45">
        <v>-1.28</v>
      </c>
      <c r="M120" s="44"/>
      <c r="N120" s="80">
        <v>0</v>
      </c>
      <c r="O120" s="83"/>
      <c r="P120" s="85">
        <v>4251730610</v>
      </c>
      <c r="Q120" s="85"/>
      <c r="R120" s="83"/>
      <c r="S120" s="80">
        <v>0</v>
      </c>
      <c r="T120" s="83"/>
      <c r="U120" s="80">
        <v>4251730610</v>
      </c>
      <c r="W120" s="21">
        <f>U120/سهام!AG$10</f>
        <v>8.1406523561890903E-5</v>
      </c>
    </row>
    <row r="121" spans="1:23" ht="21.75" customHeight="1" x14ac:dyDescent="0.2">
      <c r="A121" s="63" t="s">
        <v>113</v>
      </c>
      <c r="B121" s="63"/>
      <c r="D121" s="80">
        <v>0</v>
      </c>
      <c r="E121" s="83"/>
      <c r="F121" s="80">
        <v>-11210321188</v>
      </c>
      <c r="G121" s="83"/>
      <c r="H121" s="80">
        <v>0</v>
      </c>
      <c r="I121" s="83"/>
      <c r="J121" s="80">
        <v>-11210321188</v>
      </c>
      <c r="K121" s="44"/>
      <c r="L121" s="45">
        <v>4.3899999999999997</v>
      </c>
      <c r="M121" s="44"/>
      <c r="N121" s="80">
        <v>0</v>
      </c>
      <c r="O121" s="83"/>
      <c r="P121" s="85">
        <v>-11210321188</v>
      </c>
      <c r="Q121" s="85"/>
      <c r="R121" s="83"/>
      <c r="S121" s="80">
        <v>0</v>
      </c>
      <c r="T121" s="83"/>
      <c r="U121" s="80">
        <v>-11210321188</v>
      </c>
      <c r="W121" s="21">
        <f>U121/سهام!AG$10</f>
        <v>-2.1464042754281809E-4</v>
      </c>
    </row>
    <row r="122" spans="1:23" ht="21.75" customHeight="1" x14ac:dyDescent="0.2">
      <c r="A122" s="63" t="s">
        <v>111</v>
      </c>
      <c r="B122" s="63"/>
      <c r="D122" s="80">
        <v>0</v>
      </c>
      <c r="E122" s="83"/>
      <c r="F122" s="80">
        <v>-8519284219</v>
      </c>
      <c r="G122" s="83"/>
      <c r="H122" s="80">
        <v>0</v>
      </c>
      <c r="I122" s="83"/>
      <c r="J122" s="80">
        <v>-8519284219</v>
      </c>
      <c r="K122" s="44"/>
      <c r="L122" s="45">
        <v>3.34</v>
      </c>
      <c r="M122" s="44"/>
      <c r="N122" s="80">
        <v>0</v>
      </c>
      <c r="O122" s="83"/>
      <c r="P122" s="85">
        <v>-8519284219</v>
      </c>
      <c r="Q122" s="85"/>
      <c r="R122" s="83"/>
      <c r="S122" s="80">
        <v>0</v>
      </c>
      <c r="T122" s="83"/>
      <c r="U122" s="80">
        <v>-8519284219</v>
      </c>
      <c r="W122" s="21">
        <f>U122/سهام!AG$10</f>
        <v>-1.6311600501530102E-4</v>
      </c>
    </row>
    <row r="123" spans="1:23" ht="21.75" customHeight="1" x14ac:dyDescent="0.2">
      <c r="A123" s="63" t="s">
        <v>90</v>
      </c>
      <c r="B123" s="63"/>
      <c r="D123" s="80">
        <v>0</v>
      </c>
      <c r="E123" s="83"/>
      <c r="F123" s="80">
        <v>-10428005473</v>
      </c>
      <c r="G123" s="83"/>
      <c r="H123" s="80">
        <v>0</v>
      </c>
      <c r="I123" s="83"/>
      <c r="J123" s="80">
        <v>-10428005473</v>
      </c>
      <c r="K123" s="44"/>
      <c r="L123" s="45">
        <v>4.09</v>
      </c>
      <c r="M123" s="44"/>
      <c r="N123" s="80">
        <v>0</v>
      </c>
      <c r="O123" s="83"/>
      <c r="P123" s="85">
        <v>-47790573073</v>
      </c>
      <c r="Q123" s="85"/>
      <c r="R123" s="83"/>
      <c r="S123" s="80">
        <v>0</v>
      </c>
      <c r="T123" s="83"/>
      <c r="U123" s="80">
        <v>-47790573073</v>
      </c>
      <c r="W123" s="21">
        <f>U123/سهام!AG$10</f>
        <v>-9.1503078858127455E-4</v>
      </c>
    </row>
    <row r="124" spans="1:23" ht="21.75" customHeight="1" x14ac:dyDescent="0.2">
      <c r="A124" s="63" t="s">
        <v>115</v>
      </c>
      <c r="B124" s="63"/>
      <c r="D124" s="80">
        <v>0</v>
      </c>
      <c r="E124" s="83"/>
      <c r="F124" s="80">
        <v>-18300537490</v>
      </c>
      <c r="G124" s="83"/>
      <c r="H124" s="80">
        <v>0</v>
      </c>
      <c r="I124" s="83"/>
      <c r="J124" s="80">
        <v>-18300537490</v>
      </c>
      <c r="K124" s="44"/>
      <c r="L124" s="45">
        <v>7.17</v>
      </c>
      <c r="M124" s="44"/>
      <c r="N124" s="80">
        <v>0</v>
      </c>
      <c r="O124" s="83"/>
      <c r="P124" s="85">
        <v>-18300537490</v>
      </c>
      <c r="Q124" s="85"/>
      <c r="R124" s="83"/>
      <c r="S124" s="80">
        <v>0</v>
      </c>
      <c r="T124" s="83"/>
      <c r="U124" s="80">
        <v>-18300537490</v>
      </c>
      <c r="W124" s="21">
        <f>U124/سهام!AG$10</f>
        <v>-3.5039452708292653E-4</v>
      </c>
    </row>
    <row r="125" spans="1:23" ht="21.75" customHeight="1" x14ac:dyDescent="0.2">
      <c r="A125" s="63" t="s">
        <v>33</v>
      </c>
      <c r="B125" s="63"/>
      <c r="D125" s="80">
        <v>0</v>
      </c>
      <c r="E125" s="83"/>
      <c r="F125" s="80">
        <v>-14139367200</v>
      </c>
      <c r="G125" s="83"/>
      <c r="H125" s="80">
        <v>0</v>
      </c>
      <c r="I125" s="83"/>
      <c r="J125" s="80">
        <v>-14139367200</v>
      </c>
      <c r="K125" s="44"/>
      <c r="L125" s="45">
        <v>5.54</v>
      </c>
      <c r="M125" s="44"/>
      <c r="N125" s="80">
        <v>0</v>
      </c>
      <c r="O125" s="83"/>
      <c r="P125" s="85">
        <v>-33111590490</v>
      </c>
      <c r="Q125" s="85"/>
      <c r="R125" s="83"/>
      <c r="S125" s="80">
        <v>0</v>
      </c>
      <c r="T125" s="83"/>
      <c r="U125" s="80">
        <v>-33111590490</v>
      </c>
      <c r="W125" s="21">
        <f>U125/سهام!AG$10</f>
        <v>-6.3397701280887774E-4</v>
      </c>
    </row>
    <row r="126" spans="1:23" ht="21.75" customHeight="1" x14ac:dyDescent="0.2">
      <c r="A126" s="63" t="s">
        <v>97</v>
      </c>
      <c r="B126" s="63"/>
      <c r="D126" s="80">
        <v>0</v>
      </c>
      <c r="E126" s="83"/>
      <c r="F126" s="80">
        <v>-11827091281</v>
      </c>
      <c r="G126" s="83"/>
      <c r="H126" s="80">
        <v>0</v>
      </c>
      <c r="I126" s="83"/>
      <c r="J126" s="80">
        <v>-11827091281</v>
      </c>
      <c r="K126" s="44"/>
      <c r="L126" s="45">
        <v>4.6399999999999997</v>
      </c>
      <c r="M126" s="44"/>
      <c r="N126" s="80">
        <v>0</v>
      </c>
      <c r="O126" s="83"/>
      <c r="P126" s="85">
        <v>-17356640452</v>
      </c>
      <c r="Q126" s="85"/>
      <c r="R126" s="83"/>
      <c r="S126" s="80">
        <v>0</v>
      </c>
      <c r="T126" s="83"/>
      <c r="U126" s="80">
        <v>-17356640452</v>
      </c>
      <c r="W126" s="21">
        <f>U126/سهام!AG$10</f>
        <v>-3.3232203295942281E-4</v>
      </c>
    </row>
    <row r="127" spans="1:23" ht="21.75" customHeight="1" x14ac:dyDescent="0.2">
      <c r="A127" s="63" t="s">
        <v>52</v>
      </c>
      <c r="B127" s="63"/>
      <c r="D127" s="80">
        <v>0</v>
      </c>
      <c r="E127" s="83"/>
      <c r="F127" s="80">
        <v>-38306837100</v>
      </c>
      <c r="G127" s="83"/>
      <c r="H127" s="80">
        <v>0</v>
      </c>
      <c r="I127" s="83"/>
      <c r="J127" s="80">
        <v>-38306837100</v>
      </c>
      <c r="K127" s="44"/>
      <c r="L127" s="45">
        <v>15.02</v>
      </c>
      <c r="M127" s="44"/>
      <c r="N127" s="80">
        <v>0</v>
      </c>
      <c r="O127" s="83"/>
      <c r="P127" s="85">
        <v>-37930180585</v>
      </c>
      <c r="Q127" s="85"/>
      <c r="R127" s="83"/>
      <c r="S127" s="80">
        <v>0</v>
      </c>
      <c r="T127" s="83"/>
      <c r="U127" s="80">
        <v>-37930180585</v>
      </c>
      <c r="W127" s="21">
        <f>U127/سهام!AG$10</f>
        <v>-7.262370132851807E-4</v>
      </c>
    </row>
    <row r="128" spans="1:23" ht="21.75" customHeight="1" x14ac:dyDescent="0.2">
      <c r="A128" s="63" t="s">
        <v>26</v>
      </c>
      <c r="B128" s="63"/>
      <c r="D128" s="80">
        <v>0</v>
      </c>
      <c r="E128" s="83"/>
      <c r="F128" s="80">
        <v>-19230504276</v>
      </c>
      <c r="G128" s="83"/>
      <c r="H128" s="80">
        <v>0</v>
      </c>
      <c r="I128" s="83"/>
      <c r="J128" s="80">
        <v>-19230504276</v>
      </c>
      <c r="K128" s="44"/>
      <c r="L128" s="45">
        <v>7.54</v>
      </c>
      <c r="M128" s="44"/>
      <c r="N128" s="80">
        <v>0</v>
      </c>
      <c r="O128" s="83"/>
      <c r="P128" s="85">
        <v>-65091645876</v>
      </c>
      <c r="Q128" s="85"/>
      <c r="R128" s="83"/>
      <c r="S128" s="80">
        <v>0</v>
      </c>
      <c r="T128" s="83"/>
      <c r="U128" s="80">
        <v>-65091645876</v>
      </c>
      <c r="W128" s="21">
        <f>U128/سهام!AG$10</f>
        <v>-1.2462888855714338E-3</v>
      </c>
    </row>
    <row r="129" spans="1:23" ht="21.75" customHeight="1" x14ac:dyDescent="0.2">
      <c r="A129" s="63" t="s">
        <v>107</v>
      </c>
      <c r="B129" s="63"/>
      <c r="D129" s="80">
        <v>0</v>
      </c>
      <c r="E129" s="83"/>
      <c r="F129" s="80">
        <v>-61631100000</v>
      </c>
      <c r="G129" s="83"/>
      <c r="H129" s="80">
        <v>0</v>
      </c>
      <c r="I129" s="83"/>
      <c r="J129" s="80">
        <v>-61631100000</v>
      </c>
      <c r="K129" s="44"/>
      <c r="L129" s="45">
        <v>24.16</v>
      </c>
      <c r="M129" s="44"/>
      <c r="N129" s="80">
        <v>0</v>
      </c>
      <c r="O129" s="83"/>
      <c r="P129" s="85">
        <v>-224422711484</v>
      </c>
      <c r="Q129" s="85"/>
      <c r="R129" s="83"/>
      <c r="S129" s="80">
        <v>0</v>
      </c>
      <c r="T129" s="83"/>
      <c r="U129" s="80">
        <v>-224422711484</v>
      </c>
      <c r="W129" s="21">
        <f>U129/سهام!AG$10</f>
        <v>-4.2969497426003879E-3</v>
      </c>
    </row>
    <row r="130" spans="1:23" ht="21.75" customHeight="1" x14ac:dyDescent="0.2">
      <c r="A130" s="63" t="s">
        <v>74</v>
      </c>
      <c r="B130" s="63"/>
      <c r="D130" s="80">
        <v>0</v>
      </c>
      <c r="E130" s="83"/>
      <c r="F130" s="80">
        <v>-6112460547</v>
      </c>
      <c r="G130" s="83"/>
      <c r="H130" s="80">
        <v>0</v>
      </c>
      <c r="I130" s="83"/>
      <c r="J130" s="80">
        <v>-6112460547</v>
      </c>
      <c r="K130" s="44"/>
      <c r="L130" s="45">
        <v>2.4</v>
      </c>
      <c r="M130" s="44"/>
      <c r="N130" s="80">
        <v>0</v>
      </c>
      <c r="O130" s="83"/>
      <c r="P130" s="85">
        <v>26173762652</v>
      </c>
      <c r="Q130" s="85"/>
      <c r="R130" s="83"/>
      <c r="S130" s="80">
        <v>0</v>
      </c>
      <c r="T130" s="83"/>
      <c r="U130" s="80">
        <v>26173762652</v>
      </c>
      <c r="W130" s="21">
        <f>U130/سهام!AG$10</f>
        <v>5.0114064635750242E-4</v>
      </c>
    </row>
    <row r="131" spans="1:23" ht="21.75" customHeight="1" x14ac:dyDescent="0.2">
      <c r="A131" s="63" t="s">
        <v>53</v>
      </c>
      <c r="B131" s="63"/>
      <c r="D131" s="80">
        <v>0</v>
      </c>
      <c r="E131" s="83"/>
      <c r="F131" s="80">
        <v>0</v>
      </c>
      <c r="G131" s="83"/>
      <c r="H131" s="80">
        <v>0</v>
      </c>
      <c r="I131" s="83"/>
      <c r="J131" s="80">
        <v>0</v>
      </c>
      <c r="K131" s="44"/>
      <c r="L131" s="45">
        <v>0</v>
      </c>
      <c r="M131" s="44"/>
      <c r="N131" s="80">
        <v>0</v>
      </c>
      <c r="O131" s="83"/>
      <c r="P131" s="85">
        <v>5979368741</v>
      </c>
      <c r="Q131" s="85"/>
      <c r="R131" s="83"/>
      <c r="S131" s="80">
        <v>0</v>
      </c>
      <c r="T131" s="83"/>
      <c r="U131" s="80">
        <v>5979368741</v>
      </c>
      <c r="W131" s="21">
        <f>U131/سهام!AG$10</f>
        <v>1.144850572504758E-4</v>
      </c>
    </row>
    <row r="132" spans="1:23" ht="21.75" customHeight="1" x14ac:dyDescent="0.2">
      <c r="A132" s="63" t="s">
        <v>87</v>
      </c>
      <c r="B132" s="63"/>
      <c r="D132" s="80">
        <v>0</v>
      </c>
      <c r="E132" s="83"/>
      <c r="F132" s="80">
        <v>-10536930000</v>
      </c>
      <c r="G132" s="83"/>
      <c r="H132" s="80">
        <v>0</v>
      </c>
      <c r="I132" s="83"/>
      <c r="J132" s="80">
        <v>-10536930000</v>
      </c>
      <c r="K132" s="44"/>
      <c r="L132" s="45">
        <v>4.13</v>
      </c>
      <c r="M132" s="44"/>
      <c r="N132" s="80">
        <v>0</v>
      </c>
      <c r="O132" s="83"/>
      <c r="P132" s="85">
        <v>-18886950000</v>
      </c>
      <c r="Q132" s="85"/>
      <c r="R132" s="83"/>
      <c r="S132" s="80">
        <v>0</v>
      </c>
      <c r="T132" s="83"/>
      <c r="U132" s="80">
        <v>-18886950000</v>
      </c>
      <c r="W132" s="21">
        <f>U132/سهام!AG$10</f>
        <v>-3.6162237950142738E-4</v>
      </c>
    </row>
    <row r="133" spans="1:23" ht="21.75" customHeight="1" x14ac:dyDescent="0.2">
      <c r="A133" s="63" t="s">
        <v>109</v>
      </c>
      <c r="B133" s="63"/>
      <c r="D133" s="80">
        <v>0</v>
      </c>
      <c r="E133" s="83"/>
      <c r="F133" s="80">
        <v>7786323195</v>
      </c>
      <c r="G133" s="83"/>
      <c r="H133" s="80">
        <v>0</v>
      </c>
      <c r="I133" s="83"/>
      <c r="J133" s="80">
        <v>7786323195</v>
      </c>
      <c r="K133" s="44"/>
      <c r="L133" s="45">
        <v>-3.05</v>
      </c>
      <c r="M133" s="44"/>
      <c r="N133" s="80">
        <v>0</v>
      </c>
      <c r="O133" s="83"/>
      <c r="P133" s="85">
        <v>7786323195</v>
      </c>
      <c r="Q133" s="85"/>
      <c r="R133" s="83"/>
      <c r="S133" s="80">
        <v>0</v>
      </c>
      <c r="T133" s="83"/>
      <c r="U133" s="80">
        <v>7786323195</v>
      </c>
      <c r="W133" s="21">
        <f>U133/سهام!AG$10</f>
        <v>1.4908223515935906E-4</v>
      </c>
    </row>
    <row r="134" spans="1:23" ht="21.75" customHeight="1" x14ac:dyDescent="0.2">
      <c r="A134" s="63" t="s">
        <v>112</v>
      </c>
      <c r="B134" s="63"/>
      <c r="D134" s="80">
        <v>0</v>
      </c>
      <c r="E134" s="83"/>
      <c r="F134" s="80">
        <v>819409156</v>
      </c>
      <c r="G134" s="83"/>
      <c r="H134" s="80">
        <v>0</v>
      </c>
      <c r="I134" s="83"/>
      <c r="J134" s="80">
        <v>819409156</v>
      </c>
      <c r="K134" s="44"/>
      <c r="L134" s="45">
        <v>-0.32</v>
      </c>
      <c r="M134" s="44"/>
      <c r="N134" s="80">
        <v>0</v>
      </c>
      <c r="O134" s="83"/>
      <c r="P134" s="85">
        <v>819409156</v>
      </c>
      <c r="Q134" s="85"/>
      <c r="R134" s="83"/>
      <c r="S134" s="80">
        <v>0</v>
      </c>
      <c r="T134" s="83"/>
      <c r="U134" s="80">
        <v>819409156</v>
      </c>
      <c r="W134" s="21">
        <f>U134/سهام!AG$10</f>
        <v>1.5688964537841012E-5</v>
      </c>
    </row>
    <row r="135" spans="1:23" ht="21.75" customHeight="1" x14ac:dyDescent="0.2">
      <c r="A135" s="63" t="s">
        <v>41</v>
      </c>
      <c r="B135" s="63"/>
      <c r="D135" s="80">
        <v>0</v>
      </c>
      <c r="E135" s="83"/>
      <c r="F135" s="80">
        <v>-43033532874</v>
      </c>
      <c r="G135" s="83"/>
      <c r="H135" s="80">
        <v>0</v>
      </c>
      <c r="I135" s="83"/>
      <c r="J135" s="80">
        <v>-43033532874</v>
      </c>
      <c r="K135" s="44"/>
      <c r="L135" s="45">
        <v>16.87</v>
      </c>
      <c r="M135" s="44"/>
      <c r="N135" s="80">
        <v>0</v>
      </c>
      <c r="O135" s="83"/>
      <c r="P135" s="85">
        <v>-55465840418</v>
      </c>
      <c r="Q135" s="85"/>
      <c r="R135" s="83"/>
      <c r="S135" s="80">
        <v>0</v>
      </c>
      <c r="T135" s="83"/>
      <c r="U135" s="80">
        <v>-55465840418</v>
      </c>
      <c r="W135" s="21">
        <f>U135/سهام!AG$10</f>
        <v>-1.0619866729675044E-3</v>
      </c>
    </row>
    <row r="136" spans="1:23" ht="21.75" customHeight="1" x14ac:dyDescent="0.2">
      <c r="A136" s="63" t="s">
        <v>64</v>
      </c>
      <c r="B136" s="63"/>
      <c r="D136" s="80">
        <v>0</v>
      </c>
      <c r="E136" s="83"/>
      <c r="F136" s="80">
        <v>34485331826</v>
      </c>
      <c r="G136" s="83"/>
      <c r="H136" s="80">
        <v>0</v>
      </c>
      <c r="I136" s="83"/>
      <c r="J136" s="80">
        <v>34485331826</v>
      </c>
      <c r="K136" s="44"/>
      <c r="L136" s="45">
        <v>-13.52</v>
      </c>
      <c r="M136" s="44"/>
      <c r="N136" s="80">
        <v>0</v>
      </c>
      <c r="O136" s="83"/>
      <c r="P136" s="85">
        <v>40489561025</v>
      </c>
      <c r="Q136" s="85"/>
      <c r="R136" s="83"/>
      <c r="S136" s="80">
        <v>0</v>
      </c>
      <c r="T136" s="83"/>
      <c r="U136" s="80">
        <v>40489561025</v>
      </c>
      <c r="W136" s="21">
        <f>U136/سهام!AG$10</f>
        <v>7.7524065044005269E-4</v>
      </c>
    </row>
    <row r="137" spans="1:23" ht="21.75" customHeight="1" x14ac:dyDescent="0.2">
      <c r="A137" s="63" t="s">
        <v>54</v>
      </c>
      <c r="B137" s="63"/>
      <c r="D137" s="80">
        <v>0</v>
      </c>
      <c r="E137" s="83"/>
      <c r="F137" s="80">
        <v>-19589999933</v>
      </c>
      <c r="G137" s="83"/>
      <c r="H137" s="80">
        <v>0</v>
      </c>
      <c r="I137" s="83"/>
      <c r="J137" s="80">
        <v>-19589999933</v>
      </c>
      <c r="K137" s="44"/>
      <c r="L137" s="45">
        <v>7.68</v>
      </c>
      <c r="M137" s="44"/>
      <c r="N137" s="80">
        <v>0</v>
      </c>
      <c r="O137" s="83"/>
      <c r="P137" s="85">
        <v>-17510239666</v>
      </c>
      <c r="Q137" s="85"/>
      <c r="R137" s="83"/>
      <c r="S137" s="80">
        <v>0</v>
      </c>
      <c r="T137" s="83"/>
      <c r="U137" s="80">
        <v>-17510239666</v>
      </c>
      <c r="W137" s="21">
        <f>U137/سهام!AG$10</f>
        <v>-3.3526294789043223E-4</v>
      </c>
    </row>
    <row r="138" spans="1:23" ht="21.75" customHeight="1" x14ac:dyDescent="0.2">
      <c r="A138" s="63" t="s">
        <v>47</v>
      </c>
      <c r="B138" s="63"/>
      <c r="D138" s="80">
        <v>0</v>
      </c>
      <c r="E138" s="83"/>
      <c r="F138" s="80">
        <v>-111740452504</v>
      </c>
      <c r="G138" s="83"/>
      <c r="H138" s="80">
        <v>0</v>
      </c>
      <c r="I138" s="83"/>
      <c r="J138" s="80">
        <v>-111740452504</v>
      </c>
      <c r="K138" s="44"/>
      <c r="L138" s="45">
        <v>43.8</v>
      </c>
      <c r="M138" s="44"/>
      <c r="N138" s="80">
        <v>0</v>
      </c>
      <c r="O138" s="83"/>
      <c r="P138" s="85">
        <v>-213119731778</v>
      </c>
      <c r="Q138" s="85"/>
      <c r="R138" s="83"/>
      <c r="S138" s="80">
        <v>0</v>
      </c>
      <c r="T138" s="83"/>
      <c r="U138" s="80">
        <v>-213119731778</v>
      </c>
      <c r="W138" s="21">
        <f>U138/سهام!AG$10</f>
        <v>-4.0805352121049895E-3</v>
      </c>
    </row>
    <row r="139" spans="1:23" ht="21.75" customHeight="1" x14ac:dyDescent="0.2">
      <c r="A139" s="63" t="s">
        <v>45</v>
      </c>
      <c r="B139" s="63"/>
      <c r="D139" s="80">
        <v>0</v>
      </c>
      <c r="E139" s="83"/>
      <c r="F139" s="80">
        <v>10244597040</v>
      </c>
      <c r="G139" s="83"/>
      <c r="H139" s="80">
        <v>0</v>
      </c>
      <c r="I139" s="83"/>
      <c r="J139" s="80">
        <v>10244597040</v>
      </c>
      <c r="K139" s="44"/>
      <c r="L139" s="45">
        <v>-4.0199999999999996</v>
      </c>
      <c r="M139" s="44"/>
      <c r="N139" s="80">
        <v>0</v>
      </c>
      <c r="O139" s="83"/>
      <c r="P139" s="85">
        <v>-33719609959</v>
      </c>
      <c r="Q139" s="85"/>
      <c r="R139" s="83"/>
      <c r="S139" s="80">
        <v>0</v>
      </c>
      <c r="T139" s="83"/>
      <c r="U139" s="80">
        <v>-33719609959</v>
      </c>
      <c r="W139" s="21">
        <f>U139/سهام!AG$10</f>
        <v>-6.4561856674760125E-4</v>
      </c>
    </row>
    <row r="140" spans="1:23" ht="21.75" customHeight="1" x14ac:dyDescent="0.2">
      <c r="A140" s="63" t="s">
        <v>81</v>
      </c>
      <c r="B140" s="63"/>
      <c r="D140" s="80">
        <v>0</v>
      </c>
      <c r="E140" s="83"/>
      <c r="F140" s="80">
        <v>-13479318000</v>
      </c>
      <c r="G140" s="83"/>
      <c r="H140" s="80">
        <v>0</v>
      </c>
      <c r="I140" s="83"/>
      <c r="J140" s="80">
        <v>-13479318000</v>
      </c>
      <c r="K140" s="44"/>
      <c r="L140" s="45">
        <v>5.28</v>
      </c>
      <c r="M140" s="44"/>
      <c r="N140" s="80">
        <v>0</v>
      </c>
      <c r="O140" s="83"/>
      <c r="P140" s="85">
        <v>-53028023160</v>
      </c>
      <c r="Q140" s="85"/>
      <c r="R140" s="83"/>
      <c r="S140" s="80">
        <v>0</v>
      </c>
      <c r="T140" s="83"/>
      <c r="U140" s="80">
        <v>-53028023160</v>
      </c>
      <c r="W140" s="21">
        <f>U140/سهام!AG$10</f>
        <v>-1.0153105671045881E-3</v>
      </c>
    </row>
    <row r="141" spans="1:23" ht="21.75" customHeight="1" x14ac:dyDescent="0.2">
      <c r="A141" s="63" t="s">
        <v>67</v>
      </c>
      <c r="B141" s="63"/>
      <c r="D141" s="80">
        <v>0</v>
      </c>
      <c r="E141" s="83"/>
      <c r="F141" s="80">
        <v>-77408465014</v>
      </c>
      <c r="G141" s="83"/>
      <c r="H141" s="80">
        <v>0</v>
      </c>
      <c r="I141" s="83"/>
      <c r="J141" s="80">
        <v>-77408465014</v>
      </c>
      <c r="K141" s="44"/>
      <c r="L141" s="45">
        <v>30.34</v>
      </c>
      <c r="M141" s="44"/>
      <c r="N141" s="80">
        <v>0</v>
      </c>
      <c r="O141" s="83"/>
      <c r="P141" s="85">
        <v>-91845293859</v>
      </c>
      <c r="Q141" s="85"/>
      <c r="R141" s="83"/>
      <c r="S141" s="80">
        <v>0</v>
      </c>
      <c r="T141" s="83"/>
      <c r="U141" s="80">
        <v>-91845293859</v>
      </c>
      <c r="W141" s="21">
        <f>U141/سهام!AG$10</f>
        <v>-1.7585324105426983E-3</v>
      </c>
    </row>
    <row r="142" spans="1:23" ht="21.75" customHeight="1" x14ac:dyDescent="0.2">
      <c r="A142" s="63" t="s">
        <v>103</v>
      </c>
      <c r="B142" s="63"/>
      <c r="D142" s="80">
        <v>0</v>
      </c>
      <c r="E142" s="83"/>
      <c r="F142" s="80">
        <v>-157207019400</v>
      </c>
      <c r="G142" s="83"/>
      <c r="H142" s="80">
        <v>0</v>
      </c>
      <c r="I142" s="83"/>
      <c r="J142" s="80">
        <v>-157207019400</v>
      </c>
      <c r="K142" s="44"/>
      <c r="L142" s="45">
        <v>61.63</v>
      </c>
      <c r="M142" s="44"/>
      <c r="N142" s="80">
        <v>0</v>
      </c>
      <c r="O142" s="83"/>
      <c r="P142" s="85">
        <v>-57801206302</v>
      </c>
      <c r="Q142" s="85"/>
      <c r="R142" s="83"/>
      <c r="S142" s="80">
        <v>0</v>
      </c>
      <c r="T142" s="83"/>
      <c r="U142" s="80">
        <v>-57801206302</v>
      </c>
      <c r="W142" s="21">
        <f>U142/سهام!AG$10</f>
        <v>-1.1067011752020385E-3</v>
      </c>
    </row>
    <row r="143" spans="1:23" ht="21.75" customHeight="1" x14ac:dyDescent="0.2">
      <c r="A143" s="63" t="s">
        <v>86</v>
      </c>
      <c r="B143" s="63"/>
      <c r="D143" s="80">
        <v>0</v>
      </c>
      <c r="E143" s="83"/>
      <c r="F143" s="80">
        <v>4189681879</v>
      </c>
      <c r="G143" s="83"/>
      <c r="H143" s="80">
        <v>0</v>
      </c>
      <c r="I143" s="83"/>
      <c r="J143" s="80">
        <v>4189681879</v>
      </c>
      <c r="K143" s="44"/>
      <c r="L143" s="45">
        <v>-1.64</v>
      </c>
      <c r="M143" s="44"/>
      <c r="N143" s="80">
        <v>0</v>
      </c>
      <c r="O143" s="83"/>
      <c r="P143" s="85">
        <v>-73472212817</v>
      </c>
      <c r="Q143" s="85"/>
      <c r="R143" s="83"/>
      <c r="S143" s="80">
        <v>0</v>
      </c>
      <c r="T143" s="83"/>
      <c r="U143" s="80">
        <v>-73472212817</v>
      </c>
      <c r="W143" s="21">
        <f>U143/سهام!AG$10</f>
        <v>-1.4067489153155386E-3</v>
      </c>
    </row>
    <row r="144" spans="1:23" ht="21.75" customHeight="1" x14ac:dyDescent="0.2">
      <c r="A144" s="63" t="s">
        <v>102</v>
      </c>
      <c r="B144" s="63"/>
      <c r="D144" s="80">
        <v>0</v>
      </c>
      <c r="E144" s="83"/>
      <c r="F144" s="80">
        <v>-104576199652</v>
      </c>
      <c r="G144" s="83"/>
      <c r="H144" s="80">
        <v>0</v>
      </c>
      <c r="I144" s="83"/>
      <c r="J144" s="80">
        <v>-104576199652</v>
      </c>
      <c r="K144" s="44"/>
      <c r="L144" s="45">
        <v>40.99</v>
      </c>
      <c r="M144" s="44"/>
      <c r="N144" s="80">
        <v>0</v>
      </c>
      <c r="O144" s="83"/>
      <c r="P144" s="85">
        <v>-233543990443</v>
      </c>
      <c r="Q144" s="85"/>
      <c r="R144" s="83"/>
      <c r="S144" s="80">
        <v>0</v>
      </c>
      <c r="T144" s="83"/>
      <c r="U144" s="80">
        <v>-233543990443</v>
      </c>
      <c r="W144" s="21">
        <f>U144/سهام!AG$10</f>
        <v>-4.4715919479988179E-3</v>
      </c>
    </row>
    <row r="145" spans="1:23" ht="21.75" customHeight="1" x14ac:dyDescent="0.2">
      <c r="A145" s="63" t="s">
        <v>23</v>
      </c>
      <c r="B145" s="63"/>
      <c r="D145" s="80">
        <v>0</v>
      </c>
      <c r="E145" s="83"/>
      <c r="F145" s="80">
        <v>56929294316</v>
      </c>
      <c r="G145" s="83"/>
      <c r="H145" s="80">
        <v>0</v>
      </c>
      <c r="I145" s="83"/>
      <c r="J145" s="80">
        <v>56929294316</v>
      </c>
      <c r="K145" s="44"/>
      <c r="L145" s="45">
        <v>-22.32</v>
      </c>
      <c r="M145" s="44"/>
      <c r="N145" s="80">
        <v>0</v>
      </c>
      <c r="O145" s="83"/>
      <c r="P145" s="85">
        <v>-61696909566</v>
      </c>
      <c r="Q145" s="85"/>
      <c r="R145" s="83"/>
      <c r="S145" s="80">
        <v>0</v>
      </c>
      <c r="T145" s="83"/>
      <c r="U145" s="80">
        <v>-61696909566</v>
      </c>
      <c r="W145" s="21">
        <f>U145/سهام!AG$10</f>
        <v>-1.1812909572557399E-3</v>
      </c>
    </row>
    <row r="146" spans="1:23" ht="21.75" customHeight="1" x14ac:dyDescent="0.2">
      <c r="A146" s="63" t="s">
        <v>106</v>
      </c>
      <c r="B146" s="63"/>
      <c r="D146" s="80">
        <v>0</v>
      </c>
      <c r="E146" s="83"/>
      <c r="F146" s="80">
        <v>-56108158200</v>
      </c>
      <c r="G146" s="83"/>
      <c r="H146" s="80">
        <v>0</v>
      </c>
      <c r="I146" s="83"/>
      <c r="J146" s="80">
        <v>-56108158200</v>
      </c>
      <c r="K146" s="44"/>
      <c r="L146" s="45">
        <v>21.99</v>
      </c>
      <c r="M146" s="44"/>
      <c r="N146" s="80">
        <v>0</v>
      </c>
      <c r="O146" s="83"/>
      <c r="P146" s="85">
        <v>-133941511398</v>
      </c>
      <c r="Q146" s="85"/>
      <c r="R146" s="83"/>
      <c r="S146" s="80">
        <v>0</v>
      </c>
      <c r="T146" s="83"/>
      <c r="U146" s="80">
        <v>-133941511398</v>
      </c>
      <c r="W146" s="21">
        <f>U146/سهام!AG$10</f>
        <v>-2.5645351984180781E-3</v>
      </c>
    </row>
    <row r="147" spans="1:23" ht="21.75" customHeight="1" x14ac:dyDescent="0.2">
      <c r="A147" s="63" t="s">
        <v>110</v>
      </c>
      <c r="B147" s="63"/>
      <c r="D147" s="80">
        <v>0</v>
      </c>
      <c r="E147" s="83"/>
      <c r="F147" s="80">
        <v>-17583019050</v>
      </c>
      <c r="G147" s="83"/>
      <c r="H147" s="80">
        <v>0</v>
      </c>
      <c r="I147" s="83"/>
      <c r="J147" s="80">
        <v>-17583019050</v>
      </c>
      <c r="K147" s="44"/>
      <c r="L147" s="45">
        <v>6.89</v>
      </c>
      <c r="M147" s="44"/>
      <c r="N147" s="80">
        <v>0</v>
      </c>
      <c r="O147" s="83"/>
      <c r="P147" s="85">
        <v>-17583019050</v>
      </c>
      <c r="Q147" s="85"/>
      <c r="R147" s="83"/>
      <c r="S147" s="80">
        <v>0</v>
      </c>
      <c r="T147" s="83"/>
      <c r="U147" s="80">
        <v>-17583019050</v>
      </c>
      <c r="W147" s="21">
        <f>U147/سهام!AG$10</f>
        <v>-3.3665643143439928E-4</v>
      </c>
    </row>
    <row r="148" spans="1:23" ht="21.75" customHeight="1" x14ac:dyDescent="0.2">
      <c r="A148" s="63" t="s">
        <v>50</v>
      </c>
      <c r="B148" s="63"/>
      <c r="D148" s="80">
        <v>0</v>
      </c>
      <c r="E148" s="83"/>
      <c r="F148" s="80">
        <v>-62034736338</v>
      </c>
      <c r="G148" s="83"/>
      <c r="H148" s="80">
        <v>0</v>
      </c>
      <c r="I148" s="83"/>
      <c r="J148" s="80">
        <v>-62034736338</v>
      </c>
      <c r="K148" s="44"/>
      <c r="L148" s="45">
        <v>24.32</v>
      </c>
      <c r="M148" s="44"/>
      <c r="N148" s="80">
        <v>0</v>
      </c>
      <c r="O148" s="83"/>
      <c r="P148" s="85">
        <v>-40609646812</v>
      </c>
      <c r="Q148" s="85"/>
      <c r="R148" s="83"/>
      <c r="S148" s="80">
        <v>0</v>
      </c>
      <c r="T148" s="83"/>
      <c r="U148" s="80">
        <v>-40609646812</v>
      </c>
      <c r="W148" s="21">
        <f>U148/سهام!AG$10</f>
        <v>-7.7753989452336114E-4</v>
      </c>
    </row>
    <row r="149" spans="1:23" ht="21.75" customHeight="1" x14ac:dyDescent="0.2">
      <c r="A149" s="63" t="s">
        <v>105</v>
      </c>
      <c r="B149" s="63"/>
      <c r="D149" s="80">
        <v>0</v>
      </c>
      <c r="E149" s="83"/>
      <c r="F149" s="80">
        <v>-42937514676</v>
      </c>
      <c r="G149" s="83"/>
      <c r="H149" s="80">
        <v>0</v>
      </c>
      <c r="I149" s="83"/>
      <c r="J149" s="80">
        <v>-42937514676</v>
      </c>
      <c r="K149" s="44"/>
      <c r="L149" s="45">
        <v>16.829999999999998</v>
      </c>
      <c r="M149" s="44"/>
      <c r="N149" s="80">
        <v>0</v>
      </c>
      <c r="O149" s="83"/>
      <c r="P149" s="85">
        <v>-9945590459</v>
      </c>
      <c r="Q149" s="85"/>
      <c r="R149" s="83"/>
      <c r="S149" s="80">
        <v>0</v>
      </c>
      <c r="T149" s="83"/>
      <c r="U149" s="80">
        <v>-9945590459</v>
      </c>
      <c r="W149" s="21">
        <f>U149/سهام!AG$10</f>
        <v>-1.9042503354592844E-4</v>
      </c>
    </row>
    <row r="150" spans="1:23" ht="21.75" customHeight="1" x14ac:dyDescent="0.2">
      <c r="A150" s="64" t="s">
        <v>27</v>
      </c>
      <c r="B150" s="64"/>
      <c r="D150" s="81">
        <v>0</v>
      </c>
      <c r="E150" s="83"/>
      <c r="F150" s="81">
        <v>-16644572010</v>
      </c>
      <c r="G150" s="83"/>
      <c r="H150" s="81">
        <v>0</v>
      </c>
      <c r="I150" s="83"/>
      <c r="J150" s="81">
        <v>-16644572010</v>
      </c>
      <c r="K150" s="44"/>
      <c r="L150" s="46">
        <v>6.52</v>
      </c>
      <c r="M150" s="44"/>
      <c r="N150" s="81">
        <v>0</v>
      </c>
      <c r="O150" s="83"/>
      <c r="P150" s="85">
        <v>-7612633710</v>
      </c>
      <c r="Q150" s="86"/>
      <c r="R150" s="83"/>
      <c r="S150" s="81">
        <v>0</v>
      </c>
      <c r="T150" s="83"/>
      <c r="U150" s="81">
        <v>-7612633710</v>
      </c>
      <c r="W150" s="22">
        <f>U150/سهام!AG$10</f>
        <v>-1.4575665824725426E-4</v>
      </c>
    </row>
    <row r="151" spans="1:23" ht="21.75" customHeight="1" x14ac:dyDescent="0.2">
      <c r="A151" s="59" t="s">
        <v>117</v>
      </c>
      <c r="B151" s="59"/>
      <c r="D151" s="82">
        <f>SUM(D9:D150)</f>
        <v>312153221371</v>
      </c>
      <c r="E151" s="83"/>
      <c r="F151" s="82">
        <f>SUM(F9:F150)</f>
        <v>-898394649596</v>
      </c>
      <c r="G151" s="83"/>
      <c r="H151" s="82">
        <f>SUM(H9:H150)</f>
        <v>295620006363</v>
      </c>
      <c r="I151" s="83"/>
      <c r="J151" s="82">
        <f>SUM(J9:J150)</f>
        <v>-290621421862</v>
      </c>
      <c r="K151" s="44"/>
      <c r="L151" s="47">
        <f>SUM(L9:L150)</f>
        <v>113.91000000000011</v>
      </c>
      <c r="M151" s="44"/>
      <c r="N151" s="82">
        <f>SUM(N9:N150)</f>
        <v>722562315671</v>
      </c>
      <c r="O151" s="83"/>
      <c r="P151" s="83"/>
      <c r="Q151" s="82">
        <f>SUM(P9:Q150)</f>
        <v>-697250577025</v>
      </c>
      <c r="R151" s="83"/>
      <c r="S151" s="82">
        <f>SUM(S9:S150)</f>
        <v>549246748209</v>
      </c>
      <c r="T151" s="83"/>
      <c r="U151" s="82">
        <f>SUM(U9:U150)</f>
        <v>574558486855</v>
      </c>
      <c r="W151" s="23">
        <f>SUM(W9:W150)</f>
        <v>1.1000887235855688E-2</v>
      </c>
    </row>
  </sheetData>
  <mergeCells count="295"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38:B38"/>
    <mergeCell ref="P38:Q38"/>
    <mergeCell ref="A39:B39"/>
    <mergeCell ref="P39:Q39"/>
    <mergeCell ref="A40:B40"/>
    <mergeCell ref="P40:Q40"/>
    <mergeCell ref="A41:B41"/>
    <mergeCell ref="P41:Q41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14:B14"/>
    <mergeCell ref="P14:Q14"/>
    <mergeCell ref="A15:B15"/>
    <mergeCell ref="P15:Q15"/>
    <mergeCell ref="A16:B16"/>
    <mergeCell ref="P16:Q16"/>
    <mergeCell ref="A17:B17"/>
    <mergeCell ref="P17:Q17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Abbas Mohseni</dc:creator>
  <dc:description/>
  <cp:lastModifiedBy>mahsa rashidi</cp:lastModifiedBy>
  <dcterms:created xsi:type="dcterms:W3CDTF">2025-03-29T04:13:25Z</dcterms:created>
  <dcterms:modified xsi:type="dcterms:W3CDTF">2025-03-29T08:55:11Z</dcterms:modified>
</cp:coreProperties>
</file>