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 اهرمی\صورت پرتفوی\1404\02\"/>
    </mc:Choice>
  </mc:AlternateContent>
  <xr:revisionPtr revIDLastSave="0" documentId="13_ncr:1_{BFD58DF4-8164-4080-8E9A-BAF26EC33289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مشتقه'!$A$1:$AX$131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اختیار'!$A$1:$Z$19</definedName>
    <definedName name="_xlnm.Print_Area" localSheetId="12">'درآمد سپرده بانکی'!$A$1:$K$14</definedName>
    <definedName name="_xlnm.Print_Area" localSheetId="10">'درآمد سرمایه گذاری در اوراق به'!$A$1:$S$8</definedName>
    <definedName name="_xlnm.Print_Area" localSheetId="8">'درآمد سرمایه گذاری در سهام'!$A$1:$V$179</definedName>
    <definedName name="_xlnm.Print_Area" localSheetId="9">'درآمد سرمایه گذاری در صندوق'!$A$1:$W$8</definedName>
    <definedName name="_xlnm.Print_Area" localSheetId="14">'درآمد سود سهام'!$A$1:$T$27</definedName>
    <definedName name="_xlnm.Print_Area" localSheetId="15">'درآمد سود صندوق'!$A$1:$L$7</definedName>
    <definedName name="_xlnm.Print_Area" localSheetId="20">'درآمد ناشی از تغییر قیمت اوراق'!$A$1:$S$106</definedName>
    <definedName name="_xlnm.Print_Area" localSheetId="18">'درآمد ناشی از فروش'!$A$1:$S$127</definedName>
    <definedName name="_xlnm.Print_Area" localSheetId="13">'سایر درآمدها'!$A$1:$G$11</definedName>
    <definedName name="_xlnm.Print_Area" localSheetId="6">سپرده!$A$1:$M$15</definedName>
    <definedName name="_xlnm.Print_Area" localSheetId="16">'سود اوراق بهادار'!$A$1:$T$7</definedName>
    <definedName name="_xlnm.Print_Area" localSheetId="17">'سود سپرده بانکی'!$A$1:$N$14</definedName>
    <definedName name="_xlnm.Print_Area" localSheetId="1">سهام!$A$1:$AC$114</definedName>
    <definedName name="_xlnm.Print_Area" localSheetId="0">'صورت وضعیت'!$A$1:$C$24</definedName>
    <definedName name="_xlnm.Print_Area" localSheetId="11">'مبالغ تخصیصی اوراق'!$A$1:$R$123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79" i="9" l="1"/>
  <c r="I14" i="18" l="1"/>
  <c r="Q106" i="21"/>
  <c r="O106" i="21"/>
  <c r="M106" i="21"/>
  <c r="K106" i="21"/>
  <c r="I106" i="21"/>
  <c r="G106" i="21"/>
  <c r="E106" i="21"/>
  <c r="C106" i="21"/>
  <c r="Y19" i="20"/>
  <c r="W19" i="20"/>
  <c r="U19" i="20"/>
  <c r="S19" i="20"/>
  <c r="Q19" i="20"/>
  <c r="O19" i="20"/>
  <c r="M19" i="20"/>
  <c r="Q127" i="19"/>
  <c r="O127" i="19"/>
  <c r="M127" i="19"/>
  <c r="K127" i="19"/>
  <c r="I127" i="19"/>
  <c r="G127" i="19"/>
  <c r="E127" i="19"/>
  <c r="C127" i="19"/>
  <c r="M14" i="18"/>
  <c r="K14" i="18"/>
  <c r="G14" i="18"/>
  <c r="E14" i="18"/>
  <c r="C14" i="18"/>
  <c r="S27" i="15"/>
  <c r="Q27" i="15"/>
  <c r="O27" i="15"/>
  <c r="M27" i="15"/>
  <c r="K27" i="15"/>
  <c r="I27" i="15"/>
  <c r="F11" i="14"/>
  <c r="D11" i="14"/>
  <c r="J14" i="13"/>
  <c r="H14" i="13"/>
  <c r="F14" i="13"/>
  <c r="D14" i="13"/>
  <c r="S179" i="9"/>
  <c r="Q179" i="9"/>
  <c r="N179" i="9"/>
  <c r="J179" i="9"/>
  <c r="H179" i="9"/>
  <c r="F179" i="9"/>
  <c r="D179" i="9"/>
  <c r="J13" i="8"/>
  <c r="H13" i="8"/>
  <c r="F13" i="8"/>
  <c r="L15" i="7"/>
  <c r="J15" i="7"/>
  <c r="H15" i="7"/>
  <c r="F15" i="7"/>
  <c r="D15" i="7"/>
  <c r="AB114" i="2"/>
  <c r="Z114" i="2"/>
  <c r="X114" i="2"/>
  <c r="T114" i="2"/>
  <c r="R114" i="2"/>
  <c r="P114" i="2"/>
  <c r="N114" i="2"/>
  <c r="L114" i="2"/>
  <c r="J114" i="2"/>
  <c r="H114" i="2"/>
  <c r="F114" i="2"/>
  <c r="U9" i="9" l="1"/>
  <c r="U179" i="9" s="1"/>
  <c r="J10" i="13"/>
  <c r="J9" i="13"/>
  <c r="F9" i="13"/>
  <c r="F10" i="13"/>
  <c r="L34" i="9"/>
  <c r="L35" i="9"/>
  <c r="L38" i="9"/>
  <c r="L39" i="9"/>
  <c r="L42" i="9"/>
  <c r="L43" i="9"/>
  <c r="L46" i="9"/>
  <c r="L47" i="9"/>
  <c r="L50" i="9"/>
  <c r="L51" i="9"/>
  <c r="L54" i="9"/>
  <c r="L55" i="9"/>
  <c r="L56" i="9"/>
  <c r="L58" i="9"/>
  <c r="L59" i="9"/>
  <c r="L60" i="9"/>
  <c r="L62" i="9"/>
  <c r="L63" i="9"/>
  <c r="L64" i="9"/>
  <c r="L66" i="9"/>
  <c r="L67" i="9"/>
  <c r="L68" i="9"/>
  <c r="L70" i="9"/>
  <c r="L71" i="9"/>
  <c r="L72" i="9"/>
  <c r="L74" i="9"/>
  <c r="L75" i="9"/>
  <c r="L76" i="9"/>
  <c r="L78" i="9"/>
  <c r="L79" i="9"/>
  <c r="L80" i="9"/>
  <c r="L82" i="9"/>
  <c r="L83" i="9"/>
  <c r="L84" i="9"/>
  <c r="L86" i="9"/>
  <c r="L87" i="9"/>
  <c r="L88" i="9"/>
  <c r="L90" i="9"/>
  <c r="L91" i="9"/>
  <c r="L92" i="9"/>
  <c r="L94" i="9"/>
  <c r="L95" i="9"/>
  <c r="L96" i="9"/>
  <c r="L98" i="9"/>
  <c r="L99" i="9"/>
  <c r="L100" i="9"/>
  <c r="L102" i="9"/>
  <c r="L103" i="9"/>
  <c r="L104" i="9"/>
  <c r="L106" i="9"/>
  <c r="L107" i="9"/>
  <c r="L108" i="9"/>
  <c r="L110" i="9"/>
  <c r="L111" i="9"/>
  <c r="L112" i="9"/>
  <c r="L114" i="9"/>
  <c r="L115" i="9"/>
  <c r="L116" i="9"/>
  <c r="L118" i="9"/>
  <c r="L119" i="9"/>
  <c r="L120" i="9"/>
  <c r="L121" i="9"/>
  <c r="L122" i="9"/>
  <c r="L123" i="9"/>
  <c r="L124" i="9"/>
  <c r="L125" i="9"/>
  <c r="L126" i="9"/>
  <c r="L127" i="9"/>
  <c r="L128" i="9"/>
  <c r="L129" i="9"/>
  <c r="L130" i="9"/>
  <c r="L131" i="9"/>
  <c r="L132" i="9"/>
  <c r="L133" i="9"/>
  <c r="L134" i="9"/>
  <c r="L135" i="9"/>
  <c r="L136" i="9"/>
  <c r="L137" i="9"/>
  <c r="L138" i="9"/>
  <c r="L139" i="9"/>
  <c r="L140" i="9"/>
  <c r="L141" i="9"/>
  <c r="L142" i="9"/>
  <c r="L143" i="9"/>
  <c r="L144" i="9"/>
  <c r="L145" i="9"/>
  <c r="L146" i="9"/>
  <c r="L147" i="9"/>
  <c r="L148" i="9"/>
  <c r="L149" i="9"/>
  <c r="L150" i="9"/>
  <c r="L151" i="9"/>
  <c r="L152" i="9"/>
  <c r="L153" i="9"/>
  <c r="L154" i="9"/>
  <c r="L155" i="9"/>
  <c r="L156" i="9"/>
  <c r="L157" i="9"/>
  <c r="L158" i="9"/>
  <c r="L159" i="9"/>
  <c r="L160" i="9"/>
  <c r="L161" i="9"/>
  <c r="L162" i="9"/>
  <c r="L163" i="9"/>
  <c r="L164" i="9"/>
  <c r="L165" i="9"/>
  <c r="L166" i="9"/>
  <c r="L167" i="9"/>
  <c r="L168" i="9"/>
  <c r="L169" i="9"/>
  <c r="L170" i="9"/>
  <c r="L171" i="9"/>
  <c r="L172" i="9"/>
  <c r="L173" i="9"/>
  <c r="L174" i="9"/>
  <c r="L175" i="9"/>
  <c r="L176" i="9"/>
  <c r="L177" i="9"/>
  <c r="L178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9" i="9"/>
  <c r="J9" i="8"/>
  <c r="J10" i="8"/>
  <c r="J11" i="8"/>
  <c r="J12" i="8"/>
  <c r="J8" i="8"/>
  <c r="H12" i="8"/>
  <c r="H11" i="8"/>
  <c r="H8" i="8"/>
  <c r="L10" i="7"/>
  <c r="L11" i="7"/>
  <c r="L9" i="7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9" i="2"/>
  <c r="L117" i="9" l="1"/>
  <c r="L113" i="9"/>
  <c r="L109" i="9"/>
  <c r="L105" i="9"/>
  <c r="L101" i="9"/>
  <c r="L97" i="9"/>
  <c r="L93" i="9"/>
  <c r="L89" i="9"/>
  <c r="L85" i="9"/>
  <c r="L81" i="9"/>
  <c r="L77" i="9"/>
  <c r="L73" i="9"/>
  <c r="L69" i="9"/>
  <c r="L65" i="9"/>
  <c r="L61" i="9"/>
  <c r="L57" i="9"/>
  <c r="L53" i="9"/>
  <c r="L49" i="9"/>
  <c r="L45" i="9"/>
  <c r="L41" i="9"/>
  <c r="L179" i="9" s="1"/>
  <c r="L37" i="9"/>
  <c r="L33" i="9"/>
  <c r="L52" i="9"/>
  <c r="L48" i="9"/>
  <c r="L44" i="9"/>
  <c r="L40" i="9"/>
  <c r="L36" i="9"/>
  <c r="J8" i="13"/>
  <c r="F8" i="13"/>
</calcChain>
</file>

<file path=xl/sharedStrings.xml><?xml version="1.0" encoding="utf-8"?>
<sst xmlns="http://schemas.openxmlformats.org/spreadsheetml/2006/main" count="1077" uniqueCount="392">
  <si>
    <t>صندوق سرمایه گذاری سهامی اهرمی بیدار</t>
  </si>
  <si>
    <t>صورت وضعیت پرتفوی</t>
  </si>
  <si>
    <t>برای ماه منتهی به 1404/02/31</t>
  </si>
  <si>
    <t>-1</t>
  </si>
  <si>
    <t>سرمایه گذاری ها</t>
  </si>
  <si>
    <t>-1-1</t>
  </si>
  <si>
    <t>سرمایه گذاری در سهام و حق تقدم سهام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</si>
  <si>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</si>
  <si>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</si>
  <si>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</si>
  <si>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</si>
  <si>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</si>
  <si>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</si>
  <si>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</si>
  <si>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</si>
  <si>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</si>
  <si>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</si>
  <si>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</si>
  <si>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</si>
  <si>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</si>
  <si>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ایران‌ ترانسفو</t>
  </si>
  <si>
    <t>بانک تجارت</t>
  </si>
  <si>
    <t>بانک خاورمیانه</t>
  </si>
  <si>
    <t>بانک ملت</t>
  </si>
  <si>
    <t>بانک‌اقتصادنوین‌</t>
  </si>
  <si>
    <t>بورس کالای ایران</t>
  </si>
  <si>
    <t>بیمه البرز</t>
  </si>
  <si>
    <t>پارس‌ مینو</t>
  </si>
  <si>
    <t>پالایش نفت اصفهان</t>
  </si>
  <si>
    <t>پالایش نفت تبریز</t>
  </si>
  <si>
    <t>پاکدیس</t>
  </si>
  <si>
    <t>پتروشیمی بوعلی سینا</t>
  </si>
  <si>
    <t>پتروشیمی پارس</t>
  </si>
  <si>
    <t>پتروشیمی پردیس</t>
  </si>
  <si>
    <t>پتروشیمی جم</t>
  </si>
  <si>
    <t>پتروشیمی نوری</t>
  </si>
  <si>
    <t>پدیده شیمی قرن</t>
  </si>
  <si>
    <t>پست بانک ایران</t>
  </si>
  <si>
    <t>تامین سرمایه نوین</t>
  </si>
  <si>
    <t>تایدواترخاورمیانه</t>
  </si>
  <si>
    <t>تراکتورسازی‌ایران‌</t>
  </si>
  <si>
    <t>توسعه خدمات دریایی وبندری سینا</t>
  </si>
  <si>
    <t>توسعه سرمایه و صنعت غدیر</t>
  </si>
  <si>
    <t>توسعه معدنی و صنعتی صبانور</t>
  </si>
  <si>
    <t>توسعه نیشکر و  صنایع جانبی</t>
  </si>
  <si>
    <t>توسعه‌معادن‌وفلزات‌</t>
  </si>
  <si>
    <t>تولید انرژی برق شمس پاسارگاد</t>
  </si>
  <si>
    <t>تولیدمواداولیه‌داروپخش‌</t>
  </si>
  <si>
    <t>ح . توسعه‌معادن‌وفلزات‌</t>
  </si>
  <si>
    <t>ح . گروه‌ صنعتی‌ بارز</t>
  </si>
  <si>
    <t>ح . معدنی و صنعتی گل گهر</t>
  </si>
  <si>
    <t>ح . معدنی‌وصنعتی‌چادرملو</t>
  </si>
  <si>
    <t>ح توسعه معدنی و صنعتی صبانور</t>
  </si>
  <si>
    <t>ح. سبحان دارو</t>
  </si>
  <si>
    <t>حمل و نقل گهرترابر سیرجان</t>
  </si>
  <si>
    <t>داروسازی کاسپین تامین</t>
  </si>
  <si>
    <t>ریخته‌گری‌ تراکتورسازی‌ ایران‌</t>
  </si>
  <si>
    <t>زامیاد</t>
  </si>
  <si>
    <t>س. صنایع‌شیمیایی‌ایران</t>
  </si>
  <si>
    <t>سبحان دارو</t>
  </si>
  <si>
    <t>سرمایه گذاری تامین اجتماعی</t>
  </si>
  <si>
    <t>سرمایه گذاری توسعه صنایع سیمان</t>
  </si>
  <si>
    <t>سرمایه گذاری سبحان</t>
  </si>
  <si>
    <t>سرمایه گذاری سیمان تامین</t>
  </si>
  <si>
    <t>سرمایه گذاری صدرتامین</t>
  </si>
  <si>
    <t>سرمایه گذاری گروه توسعه ملی</t>
  </si>
  <si>
    <t>سرمایه‌ گذاری‌ پارس‌ توشه‌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</si>
  <si>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</si>
  <si>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</si>
  <si>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</si>
  <si>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ساوه</t>
  </si>
  <si>
    <t>سیمان فارس و خوزستان</t>
  </si>
  <si>
    <t>سیمان‌ تهران‌</t>
  </si>
  <si>
    <t>شرکت خمیرمایه رضوی</t>
  </si>
  <si>
    <t>شرکت صنایع غذایی مینو شرق</t>
  </si>
  <si>
    <t>صنایع پتروشیمی خلیج فارس</t>
  </si>
  <si>
    <t>صنایع شیمیایی کیمیاگران امروز</t>
  </si>
  <si>
    <t>صنایع مس افق کرمان</t>
  </si>
  <si>
    <t>فولاد مبارکه اصفهان</t>
  </si>
  <si>
    <t>گروه انتخاب الکترونیک آرمان</t>
  </si>
  <si>
    <t>گروه سرمایه گذاری سپهر صادرات</t>
  </si>
  <si>
    <t>گروه مالی صبا تامین</t>
  </si>
  <si>
    <t>گروه مدیریت سرمایه گذاری امید</t>
  </si>
  <si>
    <t>گروه‌ صنعتی‌ بارز</t>
  </si>
  <si>
    <t>گسترش سوخت سبززاگرس(سهامی عام)</t>
  </si>
  <si>
    <t>گسترش نفت و گاز پارسیان</t>
  </si>
  <si>
    <t>گواهي سپرده کالايي شمش نقره</t>
  </si>
  <si>
    <t>مبین انرژی خلیج فارس</t>
  </si>
  <si>
    <t>مس‌ شهیدباهنر</t>
  </si>
  <si>
    <t>معدنی و صنعتی گل گهر</t>
  </si>
  <si>
    <t>معدنی‌ املاح‌  ایران‌</t>
  </si>
  <si>
    <t>معدنی‌وصنعتی‌چادرملو</t>
  </si>
  <si>
    <t>ملی‌ صنایع‌ مس‌ ایران‌</t>
  </si>
  <si>
    <t>مهرمام میهن</t>
  </si>
  <si>
    <t>موتورسازان‌تراکتورسازی‌ایران‌</t>
  </si>
  <si>
    <t>نفت سپاهان</t>
  </si>
  <si>
    <t>نفت‌ بهران‌</t>
  </si>
  <si>
    <t>نیان الکترونیک</t>
  </si>
  <si>
    <t>کاشی‌ الوند</t>
  </si>
  <si>
    <t>کاشی‌ وسرامیک‌ حافظ‌</t>
  </si>
  <si>
    <t>کربن‌ ایران‌</t>
  </si>
  <si>
    <t>کشت و دامداری فکا</t>
  </si>
  <si>
    <t>کشتیرانی جمهوری اسلامی ایران</t>
  </si>
  <si>
    <t>کویر تایر</t>
  </si>
  <si>
    <t>کشت و صنعت جوین</t>
  </si>
  <si>
    <t>گواهي سپرده کالايي شمش طلا</t>
  </si>
  <si>
    <t>مدیریت نیروگاهی ایرانیان مپنا</t>
  </si>
  <si>
    <t>ایران‌ تایر</t>
  </si>
  <si>
    <t>ح . طلوع فولاد پارس</t>
  </si>
  <si>
    <t>شیشه‌ و گاز</t>
  </si>
  <si>
    <t>کلر پارس</t>
  </si>
  <si>
    <t>مولد نیروگاهی تجارت فارس</t>
  </si>
  <si>
    <t>پالایش نفت بندرعباس</t>
  </si>
  <si>
    <t>گروه توسعه مالی مهرآیندگان</t>
  </si>
  <si>
    <t>پارس‌ خزر</t>
  </si>
  <si>
    <t>سیمان‌ صوفیان‌</t>
  </si>
  <si>
    <t>سنگ آهن گهرزمین</t>
  </si>
  <si>
    <t>صنعت غذایی کورش</t>
  </si>
  <si>
    <t>نورد آلومینیوم‌</t>
  </si>
  <si>
    <t>کشت و دام قیام اصفهان</t>
  </si>
  <si>
    <t>گروه س توسعه صنعتی ایران</t>
  </si>
  <si>
    <t>سیمان‌سپاهان‌</t>
  </si>
  <si>
    <t>گروه صنعتی پاکشو</t>
  </si>
  <si>
    <t>شرکت بهمن لیزینگ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</si>
  <si>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</si>
  <si>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</si>
  <si>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</si>
  <si>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</si>
  <si>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</si>
  <si>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</si>
  <si>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</si>
  <si>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</si>
  <si>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</si>
  <si>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</si>
  <si>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</si>
  <si>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</si>
  <si>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شستا-1800-1404/02/10</t>
  </si>
  <si>
    <t>اختیار خرید</t>
  </si>
  <si>
    <t>موقعیت فروش</t>
  </si>
  <si>
    <t>-</t>
  </si>
  <si>
    <t>1404/02/10</t>
  </si>
  <si>
    <t>اختیارخ شستا-1500-1404/03/13</t>
  </si>
  <si>
    <t>1404/03/13</t>
  </si>
  <si>
    <t>اختیارخ شستا-1600-1404/03/13</t>
  </si>
  <si>
    <t>اختیارخ شستا-1800-1404/03/13</t>
  </si>
  <si>
    <t>اختیارخ شستا-1700-1404/03/13</t>
  </si>
  <si>
    <t>اختیارخ شستا-2200-1404/04/11</t>
  </si>
  <si>
    <t>1404/04/11</t>
  </si>
  <si>
    <t>اختیارخ شستا-1700-1404/05/15</t>
  </si>
  <si>
    <t>1404/05/15</t>
  </si>
  <si>
    <t>اختیارخ شستا-2200-1404/05/15</t>
  </si>
  <si>
    <t>اختیارخ وبملت-2800-1404/05/22</t>
  </si>
  <si>
    <t>1404/05/22</t>
  </si>
  <si>
    <t>اختیارخ وبملت-3250-1404/05/22</t>
  </si>
  <si>
    <t>اختیارخ وبملت-3000-1404/04/25</t>
  </si>
  <si>
    <t>1404/04/25</t>
  </si>
  <si>
    <t>اختیارخ شستا-2400-1404/07/09</t>
  </si>
  <si>
    <t>1404/07/09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</si>
  <si>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</si>
  <si>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</si>
  <si>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</si>
  <si>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</si>
  <si>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</si>
  <si>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</si>
  <si>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</si>
  <si>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</si>
  <si>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</si>
  <si>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</si>
  <si>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</si>
  <si>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</si>
  <si>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</si>
  <si>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</si>
  <si>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</si>
  <si>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</si>
  <si>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</si>
  <si>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</si>
  <si>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</si>
  <si>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</si>
  <si>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</si>
  <si>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</si>
  <si>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</si>
  <si>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</si>
  <si>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</si>
  <si>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</si>
  <si>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</si>
  <si>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</si>
  <si>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</si>
  <si>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</si>
  <si>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</si>
  <si>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</si>
  <si>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</si>
  <si>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</si>
  <si>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</si>
  <si>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</si>
  <si>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</si>
  <si>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</si>
  <si>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</si>
  <si>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</si>
  <si>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</si>
  <si>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</si>
  <si>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</si>
  <si>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</si>
  <si>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</si>
  <si>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</si>
  <si>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</si>
  <si>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</si>
  <si>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</si>
  <si>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</si>
  <si>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</si>
  <si>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</si>
  <si>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</si>
  <si>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</si>
  <si>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</si>
  <si>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</si>
  <si>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کارخانجات‌تولیدی‌شیشه‌رازی‌</t>
  </si>
  <si>
    <t>آهن و فولاد غدیر ایرانیان</t>
  </si>
  <si>
    <t>فولاد  خوزستان</t>
  </si>
  <si>
    <t>پتروشیمی تندگویان</t>
  </si>
  <si>
    <t>پاکسان‌</t>
  </si>
  <si>
    <t>پارس‌ دارو</t>
  </si>
  <si>
    <t>سیمان‌شاهرود</t>
  </si>
  <si>
    <t>سیمان آبیک</t>
  </si>
  <si>
    <t>صبا فولاد خلیج فارس</t>
  </si>
  <si>
    <t>کشتیرانی دریای خزر</t>
  </si>
  <si>
    <t>ح . معدنی‌ املاح‌  ایران‌</t>
  </si>
  <si>
    <t>ملی کشت و صنعت و دامپروری پارس</t>
  </si>
  <si>
    <t>گروه‌بهمن‌</t>
  </si>
  <si>
    <t>فولاد کاوه جنوب کیش</t>
  </si>
  <si>
    <t>فولاد خراسان</t>
  </si>
  <si>
    <t>داروپخش‌ (هلدینگ‌</t>
  </si>
  <si>
    <t>پتروشیمی مارون</t>
  </si>
  <si>
    <t>حمل‌ونقل‌توکا</t>
  </si>
  <si>
    <t>بیمه کوثر</t>
  </si>
  <si>
    <t>سرمایه گذاری کشاورزی کوثر</t>
  </si>
  <si>
    <t>ح. گسترش سوخت سبززاگرس(س. عام)</t>
  </si>
  <si>
    <t>پالایش نفت لاوان</t>
  </si>
  <si>
    <t>توسعه حمل و نقل ریلی پارسیان</t>
  </si>
  <si>
    <t>آلومینای ایران</t>
  </si>
  <si>
    <t>شیشه‌ همدان‌</t>
  </si>
  <si>
    <t>بانک‌پارسیان‌</t>
  </si>
  <si>
    <t>نساجی بابکان</t>
  </si>
  <si>
    <t>سیمان‌ خزر</t>
  </si>
  <si>
    <t>ایران خودرو دیزل</t>
  </si>
  <si>
    <t>دارویی و نهاده های زاگرس دارو</t>
  </si>
  <si>
    <t>گواهی سپرده کالایی شمش طلا</t>
  </si>
  <si>
    <t>سیمان اردستان</t>
  </si>
  <si>
    <t>کالسیمین‌</t>
  </si>
  <si>
    <t>داروسازی‌ ابوریحان‌</t>
  </si>
  <si>
    <t>تولیدتجهیزات‌سنگین‌هپکو</t>
  </si>
  <si>
    <t>سیمان خوزستان</t>
  </si>
  <si>
    <t>ح . حمل و نقل گهرترابر سیرجان</t>
  </si>
  <si>
    <t>پارس فولاد سبزوار</t>
  </si>
  <si>
    <t>ح . صنایع مس افق کرمان</t>
  </si>
  <si>
    <t>س. نفت و گاز و پتروشیمی تأمین</t>
  </si>
  <si>
    <t>گروه‌صنایع‌بهشهرایران‌</t>
  </si>
  <si>
    <t>بانک سینا</t>
  </si>
  <si>
    <t>صنایع‌خاک‌چینی‌ایران‌</t>
  </si>
  <si>
    <t>تولیدی برنا باطری</t>
  </si>
  <si>
    <t>پتروشیمی فناوران</t>
  </si>
  <si>
    <t>پلی اکریل ایران</t>
  </si>
  <si>
    <t>پالایش نفت تهران</t>
  </si>
  <si>
    <t>سایپا</t>
  </si>
  <si>
    <t>سیمان‌هرمزگان‌</t>
  </si>
  <si>
    <t>شرکت آهن و فولاد ارفع</t>
  </si>
  <si>
    <t>شیشه‌ قزوین‌</t>
  </si>
  <si>
    <t>توزیع دارو پخش</t>
  </si>
  <si>
    <t>گواهی سپرده شمش نقره CD1GOC0001</t>
  </si>
  <si>
    <t>فولاد سیرجان ایرانیان</t>
  </si>
  <si>
    <t>صنایع ارتباطی آوا</t>
  </si>
  <si>
    <t>پخش هجرت</t>
  </si>
  <si>
    <t>پتروشیمی زاگرس</t>
  </si>
  <si>
    <t>بانک صادرات ایران</t>
  </si>
  <si>
    <t>ح.آهن و فولاد غدیر ایرانیان</t>
  </si>
  <si>
    <t>سرمایه گذاری دارویی تامین</t>
  </si>
  <si>
    <t>ایران‌ خودرو</t>
  </si>
  <si>
    <t>سیمان‌ شرق‌</t>
  </si>
  <si>
    <t>البرزدارو</t>
  </si>
  <si>
    <t>آلومینیوم‌ایران‌</t>
  </si>
  <si>
    <t>فولاد هرمزگان جنوب</t>
  </si>
  <si>
    <t>بهمن  دیزل</t>
  </si>
  <si>
    <t>ح . نیان الکترونیک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</si>
  <si>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</si>
  <si>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</si>
  <si>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</si>
  <si>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</si>
  <si>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</si>
  <si>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</si>
  <si>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</si>
  <si>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</si>
  <si>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</si>
  <si>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</si>
  <si>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</si>
  <si>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</si>
  <si>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</si>
  <si>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</si>
  <si>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</si>
  <si>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</si>
  <si>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</si>
  <si>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</si>
  <si>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</si>
  <si>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</si>
  <si>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</si>
  <si>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</si>
  <si>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</si>
  <si>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</si>
  <si>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</si>
  <si>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</si>
  <si>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</si>
  <si>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</si>
  <si>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</si>
  <si>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</si>
  <si>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</si>
  <si>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</si>
  <si>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</si>
  <si>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</si>
  <si>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</si>
  <si>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</si>
  <si>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</si>
  <si>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</si>
  <si>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</si>
  <si>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</si>
  <si>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</si>
  <si>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</si>
  <si>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</si>
  <si>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</si>
  <si>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</si>
  <si>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</si>
  <si>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1403/12/08</t>
  </si>
  <si>
    <t>1403/12/26</t>
  </si>
  <si>
    <t>1404/02/30</t>
  </si>
  <si>
    <t>1404/02/28</t>
  </si>
  <si>
    <t>1403/11/13</t>
  </si>
  <si>
    <t>1404/02/22</t>
  </si>
  <si>
    <t>1403/11/25</t>
  </si>
  <si>
    <t>1403/10/19</t>
  </si>
  <si>
    <t>1404/02/27</t>
  </si>
  <si>
    <t>1403/12/05</t>
  </si>
  <si>
    <t>1403/12/25</t>
  </si>
  <si>
    <t>1403/10/01</t>
  </si>
  <si>
    <t>1403/10/18</t>
  </si>
  <si>
    <t>1403/12/27</t>
  </si>
  <si>
    <t>1403/12/20</t>
  </si>
  <si>
    <t>1403/12/22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</si>
  <si>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</si>
  <si>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</si>
  <si>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</si>
  <si>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</si>
  <si>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</si>
  <si>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</si>
  <si>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</si>
  <si>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</si>
  <si>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</si>
  <si>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</si>
  <si>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</si>
  <si>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</si>
  <si>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</si>
  <si>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</si>
  <si>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</si>
  <si>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</si>
  <si>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</si>
  <si>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</si>
  <si>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</si>
  <si>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</si>
  <si>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</si>
  <si>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</si>
  <si>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</si>
  <si>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</si>
  <si>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</si>
  <si>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شستا1</t>
  </si>
  <si>
    <t>ضستا20441</t>
  </si>
  <si>
    <t>ضستا01281</t>
  </si>
  <si>
    <t>ضستا01291</t>
  </si>
  <si>
    <t>ضستا12301</t>
  </si>
  <si>
    <t>ضستا01311</t>
  </si>
  <si>
    <t>درآمد ناشی از تغییر قیمت اوراق بهادار</t>
  </si>
  <si>
    <t>سود و زیان ناشی از تغییر قیمت</t>
  </si>
  <si>
    <t>ضستا30301</t>
  </si>
  <si>
    <t>ضستا30311</t>
  </si>
  <si>
    <t>ضستا30331</t>
  </si>
  <si>
    <t>ضستا30321</t>
  </si>
  <si>
    <t>ضستا40351</t>
  </si>
  <si>
    <t>ضستا50341</t>
  </si>
  <si>
    <t>ضستا50381</t>
  </si>
  <si>
    <t>ضملت50181</t>
  </si>
  <si>
    <t>ضملت50201</t>
  </si>
  <si>
    <t>ضملت40071</t>
  </si>
  <si>
    <t>ضستا70451</t>
  </si>
  <si>
    <t>موسسه اعتباری ملل</t>
  </si>
  <si>
    <t xml:space="preserve">بانک تجارت </t>
  </si>
  <si>
    <t xml:space="preserve">بانک سامان </t>
  </si>
  <si>
    <t>بانک گردشگری</t>
  </si>
  <si>
    <t xml:space="preserve">بانک صادرات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</si>
</sst>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_-;[Red]\(#,##0\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" fontId="5" fillId="0" borderId="2" xfId="0" applyNumberFormat="1" applyFont="1" applyFill="1" applyBorder="1" applyAlignment="1">
      <alignment horizontal="center" vertical="top"/>
    </xf>
    <xf numFmtId="4" fontId="5" fillId="0" borderId="0" xfId="0" applyNumberFormat="1" applyFont="1" applyFill="1" applyAlignment="1">
      <alignment horizontal="center" vertical="top"/>
    </xf>
    <xf numFmtId="0" fontId="6" fillId="0" borderId="4" xfId="0" applyFont="1" applyBorder="1" applyAlignment="1">
      <alignment horizontal="center"/>
    </xf>
    <xf numFmtId="4" fontId="5" fillId="0" borderId="4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4" fontId="5" fillId="0" borderId="5" xfId="0" applyNumberFormat="1" applyFont="1" applyFill="1" applyBorder="1" applyAlignment="1">
      <alignment horizontal="center" vertical="top"/>
    </xf>
    <xf numFmtId="37" fontId="6" fillId="0" borderId="0" xfId="0" applyNumberFormat="1" applyFont="1" applyAlignment="1">
      <alignment horizontal="center"/>
    </xf>
    <xf numFmtId="37" fontId="5" fillId="0" borderId="2" xfId="0" applyNumberFormat="1" applyFont="1" applyFill="1" applyBorder="1" applyAlignment="1">
      <alignment horizontal="center" vertical="top"/>
    </xf>
    <xf numFmtId="37" fontId="5" fillId="0" borderId="0" xfId="0" applyNumberFormat="1" applyFont="1" applyFill="1" applyAlignment="1">
      <alignment horizontal="center" vertical="top"/>
    </xf>
    <xf numFmtId="37" fontId="5" fillId="0" borderId="4" xfId="0" applyNumberFormat="1" applyFont="1" applyFill="1" applyBorder="1" applyAlignment="1">
      <alignment horizontal="center" vertical="top"/>
    </xf>
    <xf numFmtId="37" fontId="5" fillId="0" borderId="5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10" fontId="5" fillId="0" borderId="2" xfId="0" applyNumberFormat="1" applyFont="1" applyFill="1" applyBorder="1" applyAlignment="1">
      <alignment horizontal="center" vertical="top"/>
    </xf>
    <xf numFmtId="10" fontId="5" fillId="0" borderId="0" xfId="0" applyNumberFormat="1" applyFont="1" applyFill="1" applyAlignment="1">
      <alignment horizontal="center" vertical="top"/>
    </xf>
    <xf numFmtId="10" fontId="5" fillId="0" borderId="4" xfId="0" applyNumberFormat="1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4" xfId="0" applyFont="1" applyFill="1" applyBorder="1" applyAlignment="1">
      <alignment horizontal="center" vertical="top"/>
    </xf>
    <xf numFmtId="3" fontId="0" fillId="0" borderId="0" xfId="0" applyNumberFormat="1" applyAlignment="1">
      <alignment horizontal="left"/>
    </xf>
    <xf numFmtId="10" fontId="5" fillId="0" borderId="0" xfId="0" applyNumberFormat="1" applyFont="1" applyFill="1" applyBorder="1" applyAlignment="1">
      <alignment horizontal="center" vertical="top"/>
    </xf>
    <xf numFmtId="10" fontId="5" fillId="0" borderId="8" xfId="0" applyNumberFormat="1" applyFont="1" applyFill="1" applyBorder="1" applyAlignment="1">
      <alignment horizontal="center" vertical="top"/>
    </xf>
    <xf numFmtId="10" fontId="5" fillId="0" borderId="5" xfId="0" applyNumberFormat="1" applyFont="1" applyFill="1" applyBorder="1" applyAlignment="1">
      <alignment horizontal="center" vertical="top"/>
    </xf>
    <xf numFmtId="164" fontId="5" fillId="0" borderId="4" xfId="0" applyNumberFormat="1" applyFont="1" applyFill="1" applyBorder="1" applyAlignment="1">
      <alignment horizontal="center" vertical="top"/>
    </xf>
    <xf numFmtId="9" fontId="5" fillId="0" borderId="5" xfId="0" applyNumberFormat="1" applyFont="1" applyFill="1" applyBorder="1" applyAlignment="1">
      <alignment horizontal="center" vertical="top"/>
    </xf>
    <xf numFmtId="37" fontId="4" fillId="0" borderId="3" xfId="0" applyNumberFormat="1" applyFont="1" applyFill="1" applyBorder="1" applyAlignment="1">
      <alignment horizontal="center" vertical="center" wrapText="1"/>
    </xf>
    <xf numFmtId="37" fontId="6" fillId="0" borderId="2" xfId="0" applyNumberFormat="1" applyFont="1" applyBorder="1" applyAlignment="1">
      <alignment horizontal="center"/>
    </xf>
    <xf numFmtId="37" fontId="4" fillId="0" borderId="5" xfId="0" applyNumberFormat="1" applyFont="1" applyFill="1" applyBorder="1" applyAlignment="1">
      <alignment horizontal="center" vertical="center"/>
    </xf>
    <xf numFmtId="37" fontId="6" fillId="0" borderId="4" xfId="0" applyNumberFormat="1" applyFont="1" applyBorder="1" applyAlignment="1">
      <alignment horizontal="center"/>
    </xf>
    <xf numFmtId="37" fontId="6" fillId="0" borderId="0" xfId="0" applyNumberFormat="1" applyFont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top"/>
    </xf>
    <xf numFmtId="165" fontId="6" fillId="0" borderId="0" xfId="0" applyNumberFormat="1" applyFont="1" applyAlignment="1">
      <alignment horizontal="center"/>
    </xf>
    <xf numFmtId="165" fontId="5" fillId="0" borderId="0" xfId="0" applyNumberFormat="1" applyFont="1" applyFill="1" applyAlignment="1">
      <alignment horizontal="center" vertical="top"/>
    </xf>
    <xf numFmtId="165" fontId="5" fillId="0" borderId="4" xfId="0" applyNumberFormat="1" applyFont="1" applyFill="1" applyBorder="1" applyAlignment="1">
      <alignment horizontal="center" vertical="top"/>
    </xf>
    <xf numFmtId="165" fontId="5" fillId="0" borderId="5" xfId="0" applyNumberFormat="1" applyFont="1" applyFill="1" applyBorder="1" applyAlignment="1">
      <alignment horizontal="center" vertical="top"/>
    </xf>
    <xf numFmtId="165" fontId="5" fillId="0" borderId="8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165" fontId="5" fillId="0" borderId="2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165" fontId="5" fillId="0" borderId="0" xfId="0" applyNumberFormat="1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165" fontId="5" fillId="0" borderId="4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37" fontId="4" fillId="0" borderId="1" xfId="0" applyNumberFormat="1" applyFont="1" applyFill="1" applyBorder="1" applyAlignment="1">
      <alignment horizontal="center" vertical="center"/>
    </xf>
    <xf numFmtId="37" fontId="4" fillId="0" borderId="3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10</xdr:row>
      <xdr:rowOff>95250</xdr:rowOff>
    </xdr:from>
    <xdr:to>
      <xdr:col>2</xdr:col>
      <xdr:colOff>1040102</xdr:colOff>
      <xdr:row>18</xdr:row>
      <xdr:rowOff>110604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3DE8A8-FAAD-3462-08C2-7D4060FAE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255898" y="1552575"/>
          <a:ext cx="4078577" cy="1310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0:C25"/>
  <sheetViews>
    <sheetView rightToLeft="1" tabSelected="1" view="pageBreakPreview" zoomScale="118" zoomScaleNormal="100" zoomScaleSheetLayoutView="118" workbookViewId="0"/>
  </sheetViews>
  <sheetFormatPr defaultRowHeight="12.75" x14ac:dyDescent="0.2"/>
  <cols>
    <col min="1" max="1" width="36.85546875" customWidth="1"/>
    <col min="2" max="2" width="29" customWidth="1"/>
    <col min="3" max="3" width="36.5703125" customWidth="1"/>
  </cols>
  <sheetData>
    <row r="20" spans="1:3" ht="29.1" customHeight="1" x14ac:dyDescent="0.2">
      <c r="A20" s="50" t="s">
        <v>0</v>
      </c>
      <c r="B20" s="50"/>
      <c r="C20" s="50"/>
    </row>
    <row r="21" spans="1:3" ht="21.75" customHeight="1" x14ac:dyDescent="0.2">
      <c r="A21" s="50" t="s">
        <v>1</v>
      </c>
      <c r="B21" s="50"/>
      <c r="C21" s="50"/>
    </row>
    <row r="22" spans="1:3" ht="21.75" customHeight="1" x14ac:dyDescent="0.2">
      <c r="A22" s="50" t="s">
        <v>2</v>
      </c>
      <c r="B22" s="50"/>
      <c r="C22" s="50"/>
    </row>
    <row r="23" spans="1:3" ht="7.35" customHeight="1" x14ac:dyDescent="0.2"/>
    <row r="24" spans="1:3" ht="123.6" customHeight="1" x14ac:dyDescent="0.2">
      <c r="B24" s="51"/>
    </row>
    <row r="25" spans="1:3" ht="123.6" customHeight="1" x14ac:dyDescent="0.2">
      <c r="B25" s="51"/>
    </row>
  </sheetData>
  <mergeCells count="4">
    <mergeCell ref="A20:C20"/>
    <mergeCell ref="A21:C21"/>
    <mergeCell ref="A22:C22"/>
    <mergeCell ref="B24:B25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8"/>
  <sheetViews>
    <sheetView rightToLeft="1" workbookViewId="0">
      <selection sqref="A1:V1"/>
    </sheetView>
  </sheetViews>
  <sheetFormatPr defaultRowHeight="15.75" x14ac:dyDescent="0.4"/>
  <cols>
    <col min="1" max="1" width="6.42578125" style="8" bestFit="1" customWidth="1"/>
    <col min="2" max="2" width="18.140625" style="8" customWidth="1"/>
    <col min="3" max="3" width="1.28515625" style="8" customWidth="1"/>
    <col min="4" max="4" width="16.28515625" style="8" bestFit="1" customWidth="1"/>
    <col min="5" max="5" width="1.28515625" style="8" customWidth="1"/>
    <col min="6" max="6" width="15.42578125" style="8" bestFit="1" customWidth="1"/>
    <col min="7" max="7" width="1.28515625" style="8" customWidth="1"/>
    <col min="8" max="8" width="11.140625" style="8" bestFit="1" customWidth="1"/>
    <col min="9" max="9" width="1.28515625" style="8" customWidth="1"/>
    <col min="10" max="10" width="5.140625" style="8" bestFit="1" customWidth="1"/>
    <col min="11" max="11" width="1.28515625" style="8" customWidth="1"/>
    <col min="12" max="12" width="17.28515625" style="8" bestFit="1" customWidth="1"/>
    <col min="13" max="13" width="1.28515625" style="8" customWidth="1"/>
    <col min="14" max="14" width="16.28515625" style="8" bestFit="1" customWidth="1"/>
    <col min="15" max="15" width="1.28515625" style="8" customWidth="1"/>
    <col min="16" max="16" width="15.42578125" style="8" bestFit="1" customWidth="1"/>
    <col min="17" max="17" width="1.28515625" style="8" customWidth="1"/>
    <col min="18" max="18" width="11.140625" style="8" bestFit="1" customWidth="1"/>
    <col min="19" max="19" width="1.28515625" style="8" customWidth="1"/>
    <col min="20" max="20" width="5.140625" style="8" bestFit="1" customWidth="1"/>
    <col min="21" max="21" width="1.28515625" style="8" customWidth="1"/>
    <col min="22" max="22" width="17.28515625" style="8" bestFit="1" customWidth="1"/>
    <col min="23" max="23" width="0.28515625" style="8" customWidth="1"/>
    <col min="24" max="25" width="9.140625" style="8"/>
  </cols>
  <sheetData>
    <row r="1" spans="1:22" ht="25.5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2" ht="25.5" x14ac:dyDescent="0.4">
      <c r="A2" s="50" t="s">
        <v>189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ht="25.5" x14ac:dyDescent="0.4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5" spans="1:22" ht="24" x14ac:dyDescent="0.4">
      <c r="A5" s="1" t="s">
        <v>281</v>
      </c>
      <c r="B5" s="52" t="s">
        <v>282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</row>
    <row r="6" spans="1:22" ht="21" x14ac:dyDescent="0.4">
      <c r="D6" s="53" t="s">
        <v>208</v>
      </c>
      <c r="E6" s="53"/>
      <c r="F6" s="53"/>
      <c r="G6" s="53"/>
      <c r="H6" s="53"/>
      <c r="I6" s="53"/>
      <c r="J6" s="53"/>
      <c r="K6" s="53"/>
      <c r="L6" s="53"/>
      <c r="N6" s="53" t="s">
        <v>209</v>
      </c>
      <c r="O6" s="53"/>
      <c r="P6" s="53"/>
      <c r="Q6" s="53"/>
      <c r="R6" s="53"/>
      <c r="S6" s="53"/>
      <c r="T6" s="53"/>
      <c r="U6" s="53"/>
      <c r="V6" s="53"/>
    </row>
    <row r="7" spans="1:22" ht="21" x14ac:dyDescent="0.4">
      <c r="D7" s="9"/>
      <c r="E7" s="9"/>
      <c r="F7" s="9"/>
      <c r="G7" s="9"/>
      <c r="H7" s="9"/>
      <c r="I7" s="9"/>
      <c r="J7" s="54" t="s">
        <v>124</v>
      </c>
      <c r="K7" s="54"/>
      <c r="L7" s="54"/>
      <c r="N7" s="9"/>
      <c r="O7" s="9"/>
      <c r="P7" s="9"/>
      <c r="Q7" s="9"/>
      <c r="R7" s="9"/>
      <c r="S7" s="9"/>
      <c r="T7" s="54" t="s">
        <v>124</v>
      </c>
      <c r="U7" s="54"/>
      <c r="V7" s="54"/>
    </row>
    <row r="8" spans="1:22" ht="21" x14ac:dyDescent="0.4">
      <c r="A8" s="53" t="s">
        <v>163</v>
      </c>
      <c r="B8" s="53"/>
      <c r="D8" s="2" t="s">
        <v>283</v>
      </c>
      <c r="F8" s="2" t="s">
        <v>212</v>
      </c>
      <c r="H8" s="2" t="s">
        <v>213</v>
      </c>
      <c r="J8" s="4" t="s">
        <v>186</v>
      </c>
      <c r="K8" s="9"/>
      <c r="L8" s="4" t="s">
        <v>194</v>
      </c>
      <c r="N8" s="2" t="s">
        <v>283</v>
      </c>
      <c r="P8" s="2" t="s">
        <v>212</v>
      </c>
      <c r="R8" s="2" t="s">
        <v>213</v>
      </c>
      <c r="T8" s="4" t="s">
        <v>186</v>
      </c>
      <c r="U8" s="9"/>
      <c r="V8" s="4" t="s">
        <v>194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5.75" x14ac:dyDescent="0.4"/>
  <cols>
    <col min="1" max="1" width="6.7109375" style="8" bestFit="1" customWidth="1"/>
    <col min="2" max="2" width="18.140625" style="8" customWidth="1"/>
    <col min="3" max="3" width="1.28515625" style="8" customWidth="1"/>
    <col min="4" max="4" width="14.42578125" style="8" bestFit="1" customWidth="1"/>
    <col min="5" max="5" width="1.28515625" style="8" customWidth="1"/>
    <col min="6" max="6" width="15.42578125" style="8" bestFit="1" customWidth="1"/>
    <col min="7" max="7" width="1.28515625" style="8" customWidth="1"/>
    <col min="8" max="8" width="11.140625" style="8" bestFit="1" customWidth="1"/>
    <col min="9" max="9" width="1.28515625" style="8" customWidth="1"/>
    <col min="10" max="10" width="5" style="8" bestFit="1" customWidth="1"/>
    <col min="11" max="11" width="1.28515625" style="8" customWidth="1"/>
    <col min="12" max="12" width="14.42578125" style="8" bestFit="1" customWidth="1"/>
    <col min="13" max="13" width="1.28515625" style="8" customWidth="1"/>
    <col min="14" max="14" width="15.42578125" style="8" bestFit="1" customWidth="1"/>
    <col min="15" max="15" width="1.28515625" style="8" customWidth="1"/>
    <col min="16" max="16" width="11.140625" style="8" bestFit="1" customWidth="1"/>
    <col min="17" max="17" width="1.28515625" style="8" customWidth="1"/>
    <col min="18" max="18" width="5" style="8" bestFit="1" customWidth="1"/>
    <col min="19" max="19" width="0.28515625" customWidth="1"/>
  </cols>
  <sheetData>
    <row r="1" spans="1:18" ht="25.5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ht="25.5" x14ac:dyDescent="0.2">
      <c r="A2" s="50" t="s">
        <v>189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25.5" x14ac:dyDescent="0.2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5" spans="1:18" ht="24" x14ac:dyDescent="0.2">
      <c r="A5" s="1" t="s">
        <v>284</v>
      </c>
      <c r="B5" s="52" t="s">
        <v>285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21" x14ac:dyDescent="0.4">
      <c r="D6" s="53" t="s">
        <v>208</v>
      </c>
      <c r="E6" s="53"/>
      <c r="F6" s="53"/>
      <c r="G6" s="53"/>
      <c r="H6" s="53"/>
      <c r="I6" s="53"/>
      <c r="J6" s="53"/>
      <c r="L6" s="53" t="s">
        <v>209</v>
      </c>
      <c r="M6" s="53"/>
      <c r="N6" s="53"/>
      <c r="O6" s="53"/>
      <c r="P6" s="53"/>
      <c r="Q6" s="53"/>
      <c r="R6" s="53"/>
    </row>
    <row r="7" spans="1:18" x14ac:dyDescent="0.4">
      <c r="D7" s="9"/>
      <c r="E7" s="9"/>
      <c r="F7" s="9"/>
      <c r="G7" s="9"/>
      <c r="H7" s="9"/>
      <c r="I7" s="9"/>
      <c r="J7" s="9"/>
      <c r="L7" s="9"/>
      <c r="M7" s="9"/>
      <c r="N7" s="9"/>
      <c r="O7" s="9"/>
      <c r="P7" s="9"/>
      <c r="Q7" s="9"/>
      <c r="R7" s="9"/>
    </row>
    <row r="8" spans="1:18" ht="21" x14ac:dyDescent="0.4">
      <c r="A8" s="53" t="s">
        <v>286</v>
      </c>
      <c r="B8" s="53"/>
      <c r="D8" s="2" t="s">
        <v>287</v>
      </c>
      <c r="F8" s="2" t="s">
        <v>212</v>
      </c>
      <c r="H8" s="2" t="s">
        <v>213</v>
      </c>
      <c r="J8" s="2" t="s">
        <v>124</v>
      </c>
      <c r="L8" s="2" t="s">
        <v>287</v>
      </c>
      <c r="N8" s="2" t="s">
        <v>212</v>
      </c>
      <c r="P8" s="2" t="s">
        <v>213</v>
      </c>
      <c r="R8" s="2" t="s">
        <v>124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19"/>
  <sheetViews>
    <sheetView rightToLeft="1" workbookViewId="0">
      <selection sqref="A1:Q1"/>
    </sheetView>
  </sheetViews>
  <sheetFormatPr defaultRowHeight="15.75" x14ac:dyDescent="0.4"/>
  <cols>
    <col min="1" max="1" width="9" style="8" bestFit="1" customWidth="1"/>
    <col min="2" max="2" width="5.140625" style="8" customWidth="1"/>
    <col min="3" max="3" width="1.28515625" style="8" customWidth="1"/>
    <col min="4" max="4" width="31.5703125" style="8" bestFit="1" customWidth="1"/>
    <col min="5" max="5" width="1.28515625" style="8" customWidth="1"/>
    <col min="6" max="6" width="12.42578125" style="8" bestFit="1" customWidth="1"/>
    <col min="7" max="7" width="1.28515625" style="8" customWidth="1"/>
    <col min="8" max="8" width="9.85546875" style="8" bestFit="1" customWidth="1"/>
    <col min="9" max="9" width="1.28515625" style="8" customWidth="1"/>
    <col min="10" max="10" width="10.42578125" style="8" customWidth="1"/>
    <col min="11" max="11" width="9.140625" style="8" customWidth="1"/>
    <col min="12" max="12" width="1.28515625" style="8" customWidth="1"/>
    <col min="13" max="13" width="46.5703125" style="8" bestFit="1" customWidth="1"/>
    <col min="14" max="14" width="1.28515625" style="8" customWidth="1"/>
    <col min="15" max="15" width="9" style="8" bestFit="1" customWidth="1"/>
    <col min="16" max="16" width="1.28515625" style="8" customWidth="1"/>
    <col min="17" max="17" width="39.5703125" style="8" bestFit="1" customWidth="1"/>
    <col min="18" max="18" width="0.28515625" style="8" customWidth="1"/>
    <col min="19" max="19" width="9.140625" style="8"/>
  </cols>
  <sheetData>
    <row r="1" spans="1:17" ht="25.5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25.5" x14ac:dyDescent="0.4">
      <c r="A2" s="50" t="s">
        <v>189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25.5" x14ac:dyDescent="0.4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5" spans="1:17" ht="24" x14ac:dyDescent="0.4">
      <c r="A5" s="1" t="s">
        <v>288</v>
      </c>
      <c r="B5" s="52" t="s">
        <v>289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x14ac:dyDescent="0.4">
      <c r="M6" s="64" t="s">
        <v>290</v>
      </c>
      <c r="Q6" s="64" t="s">
        <v>291</v>
      </c>
    </row>
    <row r="7" spans="1:17" ht="21" x14ac:dyDescent="0.4">
      <c r="A7" s="53" t="s">
        <v>292</v>
      </c>
      <c r="B7" s="53"/>
      <c r="D7" s="2" t="s">
        <v>293</v>
      </c>
      <c r="F7" s="2" t="s">
        <v>294</v>
      </c>
      <c r="H7" s="2" t="s">
        <v>135</v>
      </c>
      <c r="J7" s="53" t="s">
        <v>295</v>
      </c>
      <c r="K7" s="53"/>
      <c r="M7" s="64"/>
      <c r="O7" s="2" t="s">
        <v>296</v>
      </c>
      <c r="Q7" s="64"/>
    </row>
    <row r="8" spans="1:17" ht="21" x14ac:dyDescent="0.4">
      <c r="A8" s="54" t="s">
        <v>297</v>
      </c>
      <c r="B8" s="68"/>
      <c r="D8" s="54" t="s">
        <v>298</v>
      </c>
      <c r="F8" s="4" t="s">
        <v>299</v>
      </c>
      <c r="H8" s="9"/>
      <c r="J8" s="9"/>
      <c r="K8" s="9"/>
      <c r="M8" s="9"/>
      <c r="O8" s="9"/>
      <c r="Q8" s="9"/>
    </row>
    <row r="9" spans="1:17" ht="21" x14ac:dyDescent="0.4">
      <c r="A9" s="53"/>
      <c r="B9" s="53"/>
      <c r="D9" s="53"/>
      <c r="F9" s="4" t="s">
        <v>300</v>
      </c>
    </row>
    <row r="10" spans="1:17" ht="21" x14ac:dyDescent="0.4">
      <c r="A10" s="54" t="s">
        <v>297</v>
      </c>
      <c r="B10" s="68"/>
      <c r="D10" s="54" t="s">
        <v>301</v>
      </c>
      <c r="F10" s="4" t="s">
        <v>299</v>
      </c>
    </row>
    <row r="11" spans="1:17" ht="21" x14ac:dyDescent="0.4">
      <c r="A11" s="53"/>
      <c r="B11" s="53"/>
      <c r="D11" s="53"/>
      <c r="F11" s="4" t="s">
        <v>302</v>
      </c>
    </row>
    <row r="12" spans="1:17" ht="84" x14ac:dyDescent="0.4">
      <c r="A12" s="65" t="s">
        <v>303</v>
      </c>
      <c r="B12" s="65"/>
      <c r="D12" s="7" t="s">
        <v>304</v>
      </c>
      <c r="F12" s="4" t="s">
        <v>305</v>
      </c>
    </row>
    <row r="13" spans="1:17" ht="21" x14ac:dyDescent="0.4">
      <c r="A13" s="65" t="s">
        <v>306</v>
      </c>
      <c r="B13" s="66"/>
      <c r="D13" s="65" t="s">
        <v>306</v>
      </c>
      <c r="F13" s="4" t="s">
        <v>307</v>
      </c>
    </row>
    <row r="14" spans="1:17" ht="21" x14ac:dyDescent="0.4">
      <c r="A14" s="67"/>
      <c r="B14" s="67"/>
      <c r="D14" s="67"/>
      <c r="F14" s="4" t="s">
        <v>308</v>
      </c>
    </row>
    <row r="15" spans="1:17" ht="21" x14ac:dyDescent="0.4">
      <c r="A15" s="67"/>
      <c r="B15" s="67"/>
      <c r="D15" s="67"/>
      <c r="F15" s="4" t="s">
        <v>309</v>
      </c>
    </row>
    <row r="16" spans="1:17" ht="21" x14ac:dyDescent="0.4">
      <c r="A16" s="64"/>
      <c r="B16" s="64"/>
      <c r="D16" s="64"/>
      <c r="F16" s="4" t="s">
        <v>310</v>
      </c>
    </row>
    <row r="17" spans="1:10" x14ac:dyDescent="0.4">
      <c r="A17" s="9"/>
      <c r="B17" s="9"/>
      <c r="D17" s="9"/>
      <c r="F17" s="9"/>
    </row>
    <row r="18" spans="1:10" ht="21" x14ac:dyDescent="0.4">
      <c r="A18" s="53" t="s">
        <v>311</v>
      </c>
      <c r="B18" s="53"/>
      <c r="C18" s="53"/>
      <c r="D18" s="53"/>
      <c r="E18" s="53"/>
      <c r="F18" s="53"/>
      <c r="G18" s="53"/>
      <c r="H18" s="53"/>
      <c r="I18" s="53"/>
      <c r="J18" s="53"/>
    </row>
    <row r="19" spans="1:10" x14ac:dyDescent="0.4">
      <c r="A19" s="9"/>
      <c r="B19" s="9"/>
      <c r="C19" s="9"/>
      <c r="D19" s="9"/>
      <c r="E19" s="9"/>
      <c r="F19" s="9"/>
      <c r="G19" s="9"/>
      <c r="H19" s="9"/>
      <c r="I19" s="9"/>
      <c r="J19" s="9"/>
    </row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5"/>
  <sheetViews>
    <sheetView rightToLeft="1" topLeftCell="A2" workbookViewId="0">
      <selection activeCell="J14" sqref="J14"/>
    </sheetView>
  </sheetViews>
  <sheetFormatPr defaultRowHeight="15.75" x14ac:dyDescent="0.4"/>
  <cols>
    <col min="1" max="1" width="6.5703125" style="8" bestFit="1" customWidth="1"/>
    <col min="2" max="2" width="40.28515625" style="8" customWidth="1"/>
    <col min="3" max="3" width="1.28515625" style="8" customWidth="1"/>
    <col min="4" max="4" width="16.42578125" style="8" bestFit="1" customWidth="1"/>
    <col min="5" max="5" width="1.85546875" style="8" bestFit="1" customWidth="1"/>
    <col min="6" max="6" width="18.5703125" style="8" bestFit="1" customWidth="1"/>
    <col min="7" max="7" width="1.85546875" style="8" bestFit="1" customWidth="1"/>
    <col min="8" max="8" width="17" style="8" bestFit="1" customWidth="1"/>
    <col min="9" max="9" width="1.85546875" style="8" bestFit="1" customWidth="1"/>
    <col min="10" max="10" width="18.5703125" style="8" bestFit="1" customWidth="1"/>
    <col min="11" max="11" width="1.85546875" style="8" bestFit="1" customWidth="1"/>
    <col min="12" max="12" width="9.140625" style="8"/>
  </cols>
  <sheetData>
    <row r="1" spans="1:10" ht="25.5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5.5" x14ac:dyDescent="0.4">
      <c r="A2" s="50" t="s">
        <v>189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25.5" x14ac:dyDescent="0.4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</row>
    <row r="5" spans="1:10" ht="24" x14ac:dyDescent="0.4">
      <c r="A5" s="1" t="s">
        <v>312</v>
      </c>
      <c r="B5" s="52" t="s">
        <v>313</v>
      </c>
      <c r="C5" s="52"/>
      <c r="D5" s="52"/>
      <c r="E5" s="52"/>
      <c r="F5" s="52"/>
      <c r="G5" s="52"/>
      <c r="H5" s="52"/>
      <c r="I5" s="52"/>
      <c r="J5" s="52"/>
    </row>
    <row r="6" spans="1:10" ht="21" x14ac:dyDescent="0.4">
      <c r="A6" s="10"/>
      <c r="B6" s="10"/>
      <c r="C6" s="10"/>
      <c r="D6" s="53" t="s">
        <v>208</v>
      </c>
      <c r="E6" s="53"/>
      <c r="F6" s="53"/>
      <c r="G6" s="10"/>
      <c r="H6" s="53" t="s">
        <v>209</v>
      </c>
      <c r="I6" s="53"/>
      <c r="J6" s="53"/>
    </row>
    <row r="7" spans="1:10" ht="42" x14ac:dyDescent="0.4">
      <c r="A7" s="53" t="s">
        <v>314</v>
      </c>
      <c r="B7" s="53"/>
      <c r="C7" s="10"/>
      <c r="D7" s="7" t="s">
        <v>315</v>
      </c>
      <c r="E7" s="11"/>
      <c r="F7" s="7" t="s">
        <v>316</v>
      </c>
      <c r="G7" s="10"/>
      <c r="H7" s="7" t="s">
        <v>315</v>
      </c>
      <c r="I7" s="11"/>
      <c r="J7" s="7" t="s">
        <v>316</v>
      </c>
    </row>
    <row r="8" spans="1:10" ht="18.75" x14ac:dyDescent="0.4">
      <c r="A8" s="55" t="s">
        <v>387</v>
      </c>
      <c r="B8" s="55"/>
      <c r="C8" s="10"/>
      <c r="D8" s="44">
        <v>54619</v>
      </c>
      <c r="E8" s="10"/>
      <c r="F8" s="25">
        <f>D8/سپرده!$J$15</f>
        <v>1.0058891995688268E-7</v>
      </c>
      <c r="G8" s="10"/>
      <c r="H8" s="44">
        <v>263470</v>
      </c>
      <c r="I8" s="10"/>
      <c r="J8" s="25">
        <f>H8/سپرده!$J$15</f>
        <v>4.8521874697522615E-7</v>
      </c>
    </row>
    <row r="9" spans="1:10" ht="18.75" x14ac:dyDescent="0.4">
      <c r="A9" s="57" t="s">
        <v>388</v>
      </c>
      <c r="B9" s="57"/>
      <c r="C9" s="10"/>
      <c r="D9" s="46">
        <v>43249</v>
      </c>
      <c r="E9" s="10"/>
      <c r="F9" s="33">
        <f>D9/سپرده!$J$15</f>
        <v>7.9649393053977899E-8</v>
      </c>
      <c r="G9" s="10"/>
      <c r="H9" s="46">
        <v>218675</v>
      </c>
      <c r="I9" s="10"/>
      <c r="J9" s="33">
        <f>H9/سپرده!$J$15</f>
        <v>4.0272216758950769E-7</v>
      </c>
    </row>
    <row r="10" spans="1:10" ht="18.75" x14ac:dyDescent="0.4">
      <c r="A10" s="57" t="s">
        <v>22</v>
      </c>
      <c r="B10" s="57"/>
      <c r="C10" s="10"/>
      <c r="D10" s="46">
        <v>216328</v>
      </c>
      <c r="E10" s="10"/>
      <c r="F10" s="33">
        <f>D10/سپرده!$J$15</f>
        <v>3.9839982197463365E-7</v>
      </c>
      <c r="G10" s="10"/>
      <c r="H10" s="46">
        <v>760188</v>
      </c>
      <c r="I10" s="10"/>
      <c r="J10" s="33">
        <f>H10/سپرده!$J$15</f>
        <v>1.3999979839283533E-6</v>
      </c>
    </row>
    <row r="11" spans="1:10" ht="18.75" x14ac:dyDescent="0.4">
      <c r="A11" s="57" t="s">
        <v>389</v>
      </c>
      <c r="B11" s="57"/>
      <c r="C11" s="10"/>
      <c r="D11" s="46">
        <v>45584</v>
      </c>
      <c r="E11" s="10"/>
      <c r="F11" s="33">
        <v>8.394963890431059E-8</v>
      </c>
      <c r="G11" s="10"/>
      <c r="H11" s="46">
        <v>187275</v>
      </c>
      <c r="I11" s="10"/>
      <c r="J11" s="33">
        <v>3.4489445037304242E-7</v>
      </c>
    </row>
    <row r="12" spans="1:10" ht="18.75" x14ac:dyDescent="0.4">
      <c r="A12" s="57" t="s">
        <v>390</v>
      </c>
      <c r="B12" s="57"/>
      <c r="C12" s="10"/>
      <c r="D12" s="46">
        <v>472061994</v>
      </c>
      <c r="E12" s="10"/>
      <c r="F12" s="33">
        <v>8.6937157635900389E-4</v>
      </c>
      <c r="G12" s="10"/>
      <c r="H12" s="46">
        <v>188131428435</v>
      </c>
      <c r="I12" s="10"/>
      <c r="J12" s="33">
        <v>0.34647168926970862</v>
      </c>
    </row>
    <row r="13" spans="1:10" ht="18.75" x14ac:dyDescent="0.4">
      <c r="A13" s="57" t="s">
        <v>391</v>
      </c>
      <c r="B13" s="57"/>
      <c r="C13" s="10"/>
      <c r="D13" s="46">
        <v>74692844340</v>
      </c>
      <c r="E13" s="10"/>
      <c r="F13" s="33">
        <v>0.13755785606964896</v>
      </c>
      <c r="G13" s="10"/>
      <c r="H13" s="46">
        <v>170446002968</v>
      </c>
      <c r="I13" s="10"/>
      <c r="J13" s="33">
        <v>0.31390137771688864</v>
      </c>
    </row>
    <row r="14" spans="1:10" ht="21.75" thickBot="1" x14ac:dyDescent="0.45">
      <c r="A14" s="61" t="s">
        <v>124</v>
      </c>
      <c r="B14" s="61"/>
      <c r="C14" s="10"/>
      <c r="D14" s="48">
        <f>SUM(D8:D13)</f>
        <v>75165266114</v>
      </c>
      <c r="E14" s="10"/>
      <c r="F14" s="34">
        <f>D14/سپرده!$J$15</f>
        <v>0.13842789023378185</v>
      </c>
      <c r="G14" s="10"/>
      <c r="H14" s="48">
        <f>SUM(H8:H13)</f>
        <v>358578861011</v>
      </c>
      <c r="I14" s="10"/>
      <c r="J14" s="34">
        <f>H14/سپرده!$J$15</f>
        <v>0.66037569981994615</v>
      </c>
    </row>
    <row r="15" spans="1:10" ht="16.5" thickBot="1" x14ac:dyDescent="0.45">
      <c r="A15" s="10"/>
      <c r="B15" s="10"/>
      <c r="C15" s="10"/>
      <c r="D15" s="10"/>
      <c r="E15" s="10"/>
      <c r="F15" s="10"/>
      <c r="G15" s="10"/>
      <c r="H15" s="10"/>
      <c r="I15" s="10"/>
      <c r="J15" s="10"/>
    </row>
  </sheetData>
  <mergeCells count="14">
    <mergeCell ref="A14:B14"/>
    <mergeCell ref="A13:B13"/>
    <mergeCell ref="A12:B12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11"/>
  <sheetViews>
    <sheetView rightToLeft="1" workbookViewId="0">
      <selection activeCell="F11" sqref="F11"/>
    </sheetView>
  </sheetViews>
  <sheetFormatPr defaultRowHeight="15.75" x14ac:dyDescent="0.4"/>
  <cols>
    <col min="1" max="1" width="6.5703125" style="8" bestFit="1" customWidth="1"/>
    <col min="2" max="2" width="41.5703125" style="8" customWidth="1"/>
    <col min="3" max="3" width="1.28515625" style="8" customWidth="1"/>
    <col min="4" max="4" width="15.7109375" style="8" bestFit="1" customWidth="1"/>
    <col min="5" max="5" width="1.28515625" style="8" customWidth="1"/>
    <col min="6" max="6" width="15.85546875" style="8" bestFit="1" customWidth="1"/>
    <col min="7" max="7" width="0.28515625" style="8" customWidth="1"/>
    <col min="8" max="11" width="9.140625" style="8"/>
  </cols>
  <sheetData>
    <row r="1" spans="1:6" ht="25.5" x14ac:dyDescent="0.4">
      <c r="A1" s="50" t="s">
        <v>0</v>
      </c>
      <c r="B1" s="50"/>
      <c r="C1" s="50"/>
      <c r="D1" s="50"/>
      <c r="E1" s="50"/>
      <c r="F1" s="50"/>
    </row>
    <row r="2" spans="1:6" ht="25.5" x14ac:dyDescent="0.4">
      <c r="A2" s="50" t="s">
        <v>189</v>
      </c>
      <c r="B2" s="50"/>
      <c r="C2" s="50"/>
      <c r="D2" s="50"/>
      <c r="E2" s="50"/>
      <c r="F2" s="50"/>
    </row>
    <row r="3" spans="1:6" ht="25.5" x14ac:dyDescent="0.4">
      <c r="A3" s="50" t="s">
        <v>2</v>
      </c>
      <c r="B3" s="50"/>
      <c r="C3" s="50"/>
      <c r="D3" s="50"/>
      <c r="E3" s="50"/>
      <c r="F3" s="50"/>
    </row>
    <row r="5" spans="1:6" ht="24" x14ac:dyDescent="0.4">
      <c r="A5" s="1" t="s">
        <v>317</v>
      </c>
      <c r="B5" s="52" t="s">
        <v>204</v>
      </c>
      <c r="C5" s="52"/>
      <c r="D5" s="52"/>
      <c r="E5" s="52"/>
      <c r="F5" s="52"/>
    </row>
    <row r="6" spans="1:6" ht="21" x14ac:dyDescent="0.4">
      <c r="D6" s="2" t="s">
        <v>208</v>
      </c>
      <c r="F6" s="2" t="s">
        <v>9</v>
      </c>
    </row>
    <row r="7" spans="1:6" ht="21" x14ac:dyDescent="0.4">
      <c r="A7" s="53" t="s">
        <v>204</v>
      </c>
      <c r="B7" s="53"/>
      <c r="C7" s="10"/>
      <c r="D7" s="4" t="s">
        <v>186</v>
      </c>
      <c r="E7" s="10"/>
      <c r="F7" s="4" t="s">
        <v>186</v>
      </c>
    </row>
    <row r="8" spans="1:6" ht="18.75" x14ac:dyDescent="0.4">
      <c r="A8" s="55" t="s">
        <v>204</v>
      </c>
      <c r="B8" s="55"/>
      <c r="C8" s="10"/>
      <c r="D8" s="44">
        <v>17339392</v>
      </c>
      <c r="E8" s="45"/>
      <c r="F8" s="44">
        <v>9373610689</v>
      </c>
    </row>
    <row r="9" spans="1:6" ht="18.75" x14ac:dyDescent="0.4">
      <c r="A9" s="57" t="s">
        <v>318</v>
      </c>
      <c r="B9" s="57"/>
      <c r="C9" s="10"/>
      <c r="D9" s="46">
        <v>0</v>
      </c>
      <c r="E9" s="45"/>
      <c r="F9" s="46">
        <v>0</v>
      </c>
    </row>
    <row r="10" spans="1:6" ht="18.75" x14ac:dyDescent="0.4">
      <c r="A10" s="59" t="s">
        <v>319</v>
      </c>
      <c r="B10" s="59"/>
      <c r="C10" s="10"/>
      <c r="D10" s="47">
        <v>14971165572</v>
      </c>
      <c r="E10" s="45"/>
      <c r="F10" s="47">
        <v>19371107545</v>
      </c>
    </row>
    <row r="11" spans="1:6" ht="21" x14ac:dyDescent="0.4">
      <c r="A11" s="61" t="s">
        <v>124</v>
      </c>
      <c r="B11" s="61"/>
      <c r="C11" s="10"/>
      <c r="D11" s="48">
        <f>SUM(D8:D10)</f>
        <v>14988504964</v>
      </c>
      <c r="E11" s="45"/>
      <c r="F11" s="48">
        <f>SUM(F8:F10)</f>
        <v>28744718234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30"/>
  <sheetViews>
    <sheetView rightToLeft="1" topLeftCell="A5" workbookViewId="0">
      <selection activeCell="S27" sqref="S27"/>
    </sheetView>
  </sheetViews>
  <sheetFormatPr defaultRowHeight="15.75" x14ac:dyDescent="0.4"/>
  <cols>
    <col min="1" max="1" width="24.5703125" style="8" bestFit="1" customWidth="1"/>
    <col min="2" max="2" width="1.28515625" style="8" customWidth="1"/>
    <col min="3" max="3" width="12" style="8" bestFit="1" customWidth="1"/>
    <col min="4" max="4" width="1.28515625" style="8" customWidth="1"/>
    <col min="5" max="5" width="18.85546875" style="8" bestFit="1" customWidth="1"/>
    <col min="6" max="6" width="1.28515625" style="8" customWidth="1"/>
    <col min="7" max="7" width="13.5703125" style="8" bestFit="1" customWidth="1"/>
    <col min="8" max="8" width="1.28515625" style="8" customWidth="1"/>
    <col min="9" max="9" width="16.85546875" style="8" bestFit="1" customWidth="1"/>
    <col min="10" max="10" width="1.28515625" style="8" customWidth="1"/>
    <col min="11" max="11" width="15.5703125" style="8" bestFit="1" customWidth="1"/>
    <col min="12" max="12" width="1.28515625" style="8" customWidth="1"/>
    <col min="13" max="13" width="17" style="8" bestFit="1" customWidth="1"/>
    <col min="14" max="14" width="1.28515625" style="8" customWidth="1"/>
    <col min="15" max="15" width="17" style="8" bestFit="1" customWidth="1"/>
    <col min="16" max="16" width="1.28515625" style="8" customWidth="1"/>
    <col min="17" max="17" width="15.85546875" style="8" bestFit="1" customWidth="1"/>
    <col min="18" max="18" width="1.28515625" style="8" customWidth="1"/>
    <col min="19" max="19" width="17" style="8" bestFit="1" customWidth="1"/>
    <col min="20" max="20" width="0.28515625" style="8" customWidth="1"/>
    <col min="21" max="24" width="9.140625" style="8"/>
  </cols>
  <sheetData>
    <row r="1" spans="1:19" ht="25.5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 ht="25.5" x14ac:dyDescent="0.4">
      <c r="A2" s="50" t="s">
        <v>189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25.5" x14ac:dyDescent="0.4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5" spans="1:19" ht="24" x14ac:dyDescent="0.4">
      <c r="A5" s="52" t="s">
        <v>211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ht="24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21" x14ac:dyDescent="0.4">
      <c r="A7" s="53" t="s">
        <v>126</v>
      </c>
      <c r="B7" s="10"/>
      <c r="C7" s="53" t="s">
        <v>320</v>
      </c>
      <c r="D7" s="53"/>
      <c r="E7" s="53"/>
      <c r="F7" s="53"/>
      <c r="G7" s="53"/>
      <c r="H7" s="10"/>
      <c r="I7" s="53" t="s">
        <v>208</v>
      </c>
      <c r="J7" s="53"/>
      <c r="K7" s="53"/>
      <c r="L7" s="53"/>
      <c r="M7" s="53"/>
      <c r="N7" s="10"/>
      <c r="O7" s="53" t="s">
        <v>209</v>
      </c>
      <c r="P7" s="53"/>
      <c r="Q7" s="53"/>
      <c r="R7" s="53"/>
      <c r="S7" s="53"/>
    </row>
    <row r="8" spans="1:19" ht="42" x14ac:dyDescent="0.4">
      <c r="A8" s="53"/>
      <c r="B8" s="10"/>
      <c r="C8" s="7" t="s">
        <v>321</v>
      </c>
      <c r="D8" s="11"/>
      <c r="E8" s="7" t="s">
        <v>322</v>
      </c>
      <c r="F8" s="11"/>
      <c r="G8" s="7" t="s">
        <v>323</v>
      </c>
      <c r="H8" s="10"/>
      <c r="I8" s="7" t="s">
        <v>324</v>
      </c>
      <c r="J8" s="11"/>
      <c r="K8" s="7" t="s">
        <v>325</v>
      </c>
      <c r="L8" s="11"/>
      <c r="M8" s="7" t="s">
        <v>326</v>
      </c>
      <c r="N8" s="10"/>
      <c r="O8" s="7" t="s">
        <v>324</v>
      </c>
      <c r="P8" s="11"/>
      <c r="Q8" s="7" t="s">
        <v>325</v>
      </c>
      <c r="R8" s="11"/>
      <c r="S8" s="7" t="s">
        <v>326</v>
      </c>
    </row>
    <row r="9" spans="1:19" ht="18.75" x14ac:dyDescent="0.4">
      <c r="A9" s="23" t="s">
        <v>69</v>
      </c>
      <c r="B9" s="10"/>
      <c r="C9" s="23" t="s">
        <v>327</v>
      </c>
      <c r="D9" s="10"/>
      <c r="E9" s="44">
        <v>146800000</v>
      </c>
      <c r="F9" s="45"/>
      <c r="G9" s="44">
        <v>1170</v>
      </c>
      <c r="H9" s="45"/>
      <c r="I9" s="44">
        <v>0</v>
      </c>
      <c r="J9" s="45"/>
      <c r="K9" s="44">
        <v>0</v>
      </c>
      <c r="L9" s="45"/>
      <c r="M9" s="44">
        <v>0</v>
      </c>
      <c r="N9" s="45"/>
      <c r="O9" s="44">
        <v>171756000000</v>
      </c>
      <c r="P9" s="45"/>
      <c r="Q9" s="44">
        <v>0</v>
      </c>
      <c r="R9" s="45"/>
      <c r="S9" s="44">
        <v>171756000000</v>
      </c>
    </row>
    <row r="10" spans="1:19" ht="18.75" x14ac:dyDescent="0.4">
      <c r="A10" s="24" t="s">
        <v>254</v>
      </c>
      <c r="B10" s="10"/>
      <c r="C10" s="24" t="s">
        <v>328</v>
      </c>
      <c r="D10" s="10"/>
      <c r="E10" s="46">
        <v>79024065</v>
      </c>
      <c r="F10" s="45"/>
      <c r="G10" s="46">
        <v>170</v>
      </c>
      <c r="H10" s="45"/>
      <c r="I10" s="46">
        <v>0</v>
      </c>
      <c r="J10" s="45"/>
      <c r="K10" s="46">
        <v>0</v>
      </c>
      <c r="L10" s="45"/>
      <c r="M10" s="46">
        <v>0</v>
      </c>
      <c r="N10" s="45"/>
      <c r="O10" s="46">
        <v>13434091050</v>
      </c>
      <c r="P10" s="45"/>
      <c r="Q10" s="46">
        <v>314510493</v>
      </c>
      <c r="R10" s="45"/>
      <c r="S10" s="46">
        <v>13119580557</v>
      </c>
    </row>
    <row r="11" spans="1:19" ht="18.75" x14ac:dyDescent="0.4">
      <c r="A11" s="24" t="s">
        <v>82</v>
      </c>
      <c r="B11" s="10"/>
      <c r="C11" s="24" t="s">
        <v>329</v>
      </c>
      <c r="D11" s="10"/>
      <c r="E11" s="46">
        <v>20000000</v>
      </c>
      <c r="F11" s="45"/>
      <c r="G11" s="46">
        <v>2320</v>
      </c>
      <c r="H11" s="45"/>
      <c r="I11" s="46">
        <v>46400000000</v>
      </c>
      <c r="J11" s="45"/>
      <c r="K11" s="46">
        <v>6644131455</v>
      </c>
      <c r="L11" s="45"/>
      <c r="M11" s="46">
        <v>39755868545</v>
      </c>
      <c r="N11" s="45"/>
      <c r="O11" s="46">
        <v>46400000000</v>
      </c>
      <c r="P11" s="45"/>
      <c r="Q11" s="46">
        <v>6644131455</v>
      </c>
      <c r="R11" s="45"/>
      <c r="S11" s="46">
        <v>39755868545</v>
      </c>
    </row>
    <row r="12" spans="1:19" ht="18.75" x14ac:dyDescent="0.4">
      <c r="A12" s="24" t="s">
        <v>47</v>
      </c>
      <c r="B12" s="10"/>
      <c r="C12" s="24" t="s">
        <v>330</v>
      </c>
      <c r="D12" s="10"/>
      <c r="E12" s="46">
        <v>4695715</v>
      </c>
      <c r="F12" s="45"/>
      <c r="G12" s="46">
        <v>7700</v>
      </c>
      <c r="H12" s="45"/>
      <c r="I12" s="46">
        <v>36157005500</v>
      </c>
      <c r="J12" s="45"/>
      <c r="K12" s="46">
        <v>5141007833</v>
      </c>
      <c r="L12" s="45"/>
      <c r="M12" s="46">
        <v>31015997667</v>
      </c>
      <c r="N12" s="45"/>
      <c r="O12" s="46">
        <v>36157005500</v>
      </c>
      <c r="P12" s="45"/>
      <c r="Q12" s="46">
        <v>5141007833</v>
      </c>
      <c r="R12" s="45"/>
      <c r="S12" s="46">
        <v>31015997667</v>
      </c>
    </row>
    <row r="13" spans="1:19" ht="18.75" x14ac:dyDescent="0.4">
      <c r="A13" s="24" t="s">
        <v>262</v>
      </c>
      <c r="B13" s="10"/>
      <c r="C13" s="24" t="s">
        <v>331</v>
      </c>
      <c r="D13" s="10"/>
      <c r="E13" s="46">
        <v>5500000</v>
      </c>
      <c r="F13" s="45"/>
      <c r="G13" s="46">
        <v>7643</v>
      </c>
      <c r="H13" s="45"/>
      <c r="I13" s="46">
        <v>0</v>
      </c>
      <c r="J13" s="45"/>
      <c r="K13" s="46">
        <v>0</v>
      </c>
      <c r="L13" s="45"/>
      <c r="M13" s="46">
        <v>0</v>
      </c>
      <c r="N13" s="45"/>
      <c r="O13" s="46">
        <v>42036500000</v>
      </c>
      <c r="P13" s="45"/>
      <c r="Q13" s="46">
        <v>0</v>
      </c>
      <c r="R13" s="45"/>
      <c r="S13" s="46">
        <v>42036500000</v>
      </c>
    </row>
    <row r="14" spans="1:19" ht="18.75" x14ac:dyDescent="0.4">
      <c r="A14" s="24" t="s">
        <v>115</v>
      </c>
      <c r="B14" s="10"/>
      <c r="C14" s="24" t="s">
        <v>332</v>
      </c>
      <c r="D14" s="10"/>
      <c r="E14" s="46">
        <v>4850000</v>
      </c>
      <c r="F14" s="45"/>
      <c r="G14" s="46">
        <v>12450</v>
      </c>
      <c r="H14" s="45"/>
      <c r="I14" s="46">
        <v>60382500000</v>
      </c>
      <c r="J14" s="45"/>
      <c r="K14" s="46">
        <v>8402281840</v>
      </c>
      <c r="L14" s="45"/>
      <c r="M14" s="46">
        <v>51980218160</v>
      </c>
      <c r="N14" s="45"/>
      <c r="O14" s="46">
        <v>60382500000</v>
      </c>
      <c r="P14" s="45"/>
      <c r="Q14" s="46">
        <v>8402281840</v>
      </c>
      <c r="R14" s="45"/>
      <c r="S14" s="46">
        <v>51980218160</v>
      </c>
    </row>
    <row r="15" spans="1:19" ht="18.75" x14ac:dyDescent="0.4">
      <c r="A15" s="24" t="s">
        <v>37</v>
      </c>
      <c r="B15" s="10"/>
      <c r="C15" s="24" t="s">
        <v>333</v>
      </c>
      <c r="D15" s="10"/>
      <c r="E15" s="46">
        <v>109999999</v>
      </c>
      <c r="F15" s="45"/>
      <c r="G15" s="46">
        <v>1350</v>
      </c>
      <c r="H15" s="45"/>
      <c r="I15" s="46">
        <v>0</v>
      </c>
      <c r="J15" s="45"/>
      <c r="K15" s="46">
        <v>0</v>
      </c>
      <c r="L15" s="45"/>
      <c r="M15" s="46">
        <v>0</v>
      </c>
      <c r="N15" s="45"/>
      <c r="O15" s="46">
        <v>148499998650</v>
      </c>
      <c r="P15" s="45"/>
      <c r="Q15" s="46">
        <v>13415887729</v>
      </c>
      <c r="R15" s="45"/>
      <c r="S15" s="46">
        <v>135084110921</v>
      </c>
    </row>
    <row r="16" spans="1:19" ht="18.75" x14ac:dyDescent="0.4">
      <c r="A16" s="24" t="s">
        <v>85</v>
      </c>
      <c r="B16" s="10"/>
      <c r="C16" s="24" t="s">
        <v>334</v>
      </c>
      <c r="D16" s="10"/>
      <c r="E16" s="46">
        <v>25734442</v>
      </c>
      <c r="F16" s="45"/>
      <c r="G16" s="46">
        <v>7240</v>
      </c>
      <c r="H16" s="45"/>
      <c r="I16" s="46">
        <v>0</v>
      </c>
      <c r="J16" s="45"/>
      <c r="K16" s="46">
        <v>0</v>
      </c>
      <c r="L16" s="45"/>
      <c r="M16" s="46">
        <v>0</v>
      </c>
      <c r="N16" s="45"/>
      <c r="O16" s="46">
        <v>186317360080</v>
      </c>
      <c r="P16" s="45"/>
      <c r="Q16" s="46">
        <v>0</v>
      </c>
      <c r="R16" s="45"/>
      <c r="S16" s="46">
        <v>186317360080</v>
      </c>
    </row>
    <row r="17" spans="1:19" ht="18.75" x14ac:dyDescent="0.4">
      <c r="A17" s="24" t="s">
        <v>55</v>
      </c>
      <c r="B17" s="10"/>
      <c r="C17" s="24" t="s">
        <v>335</v>
      </c>
      <c r="D17" s="10"/>
      <c r="E17" s="46">
        <v>6185500</v>
      </c>
      <c r="F17" s="45"/>
      <c r="G17" s="46">
        <v>5700</v>
      </c>
      <c r="H17" s="45"/>
      <c r="I17" s="46">
        <v>35257350000</v>
      </c>
      <c r="J17" s="45"/>
      <c r="K17" s="46">
        <v>4995309436</v>
      </c>
      <c r="L17" s="45"/>
      <c r="M17" s="46">
        <v>30262040564</v>
      </c>
      <c r="N17" s="45"/>
      <c r="O17" s="46">
        <v>35257350000</v>
      </c>
      <c r="P17" s="45"/>
      <c r="Q17" s="46">
        <v>4995309436</v>
      </c>
      <c r="R17" s="45"/>
      <c r="S17" s="46">
        <v>30262040564</v>
      </c>
    </row>
    <row r="18" spans="1:19" ht="18.75" x14ac:dyDescent="0.4">
      <c r="A18" s="24" t="s">
        <v>103</v>
      </c>
      <c r="B18" s="10"/>
      <c r="C18" s="24" t="s">
        <v>336</v>
      </c>
      <c r="D18" s="10"/>
      <c r="E18" s="46">
        <v>23000000</v>
      </c>
      <c r="F18" s="45"/>
      <c r="G18" s="46">
        <v>1000</v>
      </c>
      <c r="H18" s="45"/>
      <c r="I18" s="46">
        <v>0</v>
      </c>
      <c r="J18" s="45"/>
      <c r="K18" s="46">
        <v>0</v>
      </c>
      <c r="L18" s="45"/>
      <c r="M18" s="46">
        <v>0</v>
      </c>
      <c r="N18" s="45"/>
      <c r="O18" s="46">
        <v>23000000000</v>
      </c>
      <c r="P18" s="45"/>
      <c r="Q18" s="46">
        <v>387205387</v>
      </c>
      <c r="R18" s="45"/>
      <c r="S18" s="46">
        <v>22612794613</v>
      </c>
    </row>
    <row r="19" spans="1:19" ht="18.75" x14ac:dyDescent="0.4">
      <c r="A19" s="24" t="s">
        <v>59</v>
      </c>
      <c r="B19" s="10"/>
      <c r="C19" s="24" t="s">
        <v>337</v>
      </c>
      <c r="D19" s="10"/>
      <c r="E19" s="46">
        <v>24000000</v>
      </c>
      <c r="F19" s="45"/>
      <c r="G19" s="46">
        <v>150</v>
      </c>
      <c r="H19" s="45"/>
      <c r="I19" s="46">
        <v>0</v>
      </c>
      <c r="J19" s="45"/>
      <c r="K19" s="46">
        <v>0</v>
      </c>
      <c r="L19" s="45"/>
      <c r="M19" s="46">
        <v>0</v>
      </c>
      <c r="N19" s="45"/>
      <c r="O19" s="46">
        <v>3600000000</v>
      </c>
      <c r="P19" s="45"/>
      <c r="Q19" s="46">
        <v>283911672</v>
      </c>
      <c r="R19" s="45"/>
      <c r="S19" s="46">
        <v>3316088328</v>
      </c>
    </row>
    <row r="20" spans="1:19" ht="18.75" x14ac:dyDescent="0.4">
      <c r="A20" s="24" t="s">
        <v>110</v>
      </c>
      <c r="B20" s="10"/>
      <c r="C20" s="24" t="s">
        <v>332</v>
      </c>
      <c r="D20" s="10"/>
      <c r="E20" s="46">
        <v>2202964</v>
      </c>
      <c r="F20" s="45"/>
      <c r="G20" s="46">
        <v>7700</v>
      </c>
      <c r="H20" s="45"/>
      <c r="I20" s="46">
        <v>16962822800</v>
      </c>
      <c r="J20" s="45"/>
      <c r="K20" s="46">
        <v>2360392795</v>
      </c>
      <c r="L20" s="45"/>
      <c r="M20" s="46">
        <v>14602430005</v>
      </c>
      <c r="N20" s="45"/>
      <c r="O20" s="46">
        <v>16962822800</v>
      </c>
      <c r="P20" s="45"/>
      <c r="Q20" s="46">
        <v>2360392795</v>
      </c>
      <c r="R20" s="45"/>
      <c r="S20" s="46">
        <v>14602430005</v>
      </c>
    </row>
    <row r="21" spans="1:19" ht="18.75" x14ac:dyDescent="0.4">
      <c r="A21" s="24" t="s">
        <v>70</v>
      </c>
      <c r="B21" s="10"/>
      <c r="C21" s="24" t="s">
        <v>329</v>
      </c>
      <c r="D21" s="10"/>
      <c r="E21" s="46">
        <v>29161763</v>
      </c>
      <c r="F21" s="45"/>
      <c r="G21" s="46">
        <v>1076</v>
      </c>
      <c r="H21" s="45"/>
      <c r="I21" s="46">
        <v>31378056988</v>
      </c>
      <c r="J21" s="45"/>
      <c r="K21" s="46">
        <v>4493102057</v>
      </c>
      <c r="L21" s="45"/>
      <c r="M21" s="46">
        <v>26884954931</v>
      </c>
      <c r="N21" s="45"/>
      <c r="O21" s="46">
        <v>31378056988</v>
      </c>
      <c r="P21" s="45"/>
      <c r="Q21" s="46">
        <v>4493102057</v>
      </c>
      <c r="R21" s="45"/>
      <c r="S21" s="46">
        <v>26884954931</v>
      </c>
    </row>
    <row r="22" spans="1:19" ht="18.75" x14ac:dyDescent="0.4">
      <c r="A22" s="24" t="s">
        <v>233</v>
      </c>
      <c r="B22" s="10"/>
      <c r="C22" s="24" t="s">
        <v>338</v>
      </c>
      <c r="D22" s="10"/>
      <c r="E22" s="46">
        <v>1046854</v>
      </c>
      <c r="F22" s="45"/>
      <c r="G22" s="46">
        <v>3100</v>
      </c>
      <c r="H22" s="45"/>
      <c r="I22" s="46">
        <v>0</v>
      </c>
      <c r="J22" s="45"/>
      <c r="K22" s="46">
        <v>0</v>
      </c>
      <c r="L22" s="45"/>
      <c r="M22" s="46">
        <v>0</v>
      </c>
      <c r="N22" s="45"/>
      <c r="O22" s="46">
        <v>3245247400</v>
      </c>
      <c r="P22" s="45"/>
      <c r="Q22" s="46">
        <v>0</v>
      </c>
      <c r="R22" s="45"/>
      <c r="S22" s="46">
        <v>3245247400</v>
      </c>
    </row>
    <row r="23" spans="1:19" ht="18.75" x14ac:dyDescent="0.4">
      <c r="A23" s="24" t="s">
        <v>42</v>
      </c>
      <c r="B23" s="10"/>
      <c r="C23" s="24" t="s">
        <v>339</v>
      </c>
      <c r="D23" s="10"/>
      <c r="E23" s="46">
        <v>32500000</v>
      </c>
      <c r="F23" s="45"/>
      <c r="G23" s="46">
        <v>1500</v>
      </c>
      <c r="H23" s="45"/>
      <c r="I23" s="46">
        <v>0</v>
      </c>
      <c r="J23" s="45"/>
      <c r="K23" s="46">
        <v>0</v>
      </c>
      <c r="L23" s="45"/>
      <c r="M23" s="46">
        <v>0</v>
      </c>
      <c r="N23" s="45"/>
      <c r="O23" s="46">
        <v>48750000000</v>
      </c>
      <c r="P23" s="45"/>
      <c r="Q23" s="46">
        <v>0</v>
      </c>
      <c r="R23" s="45"/>
      <c r="S23" s="46">
        <v>48750000000</v>
      </c>
    </row>
    <row r="24" spans="1:19" ht="18.75" x14ac:dyDescent="0.4">
      <c r="A24" s="24" t="s">
        <v>79</v>
      </c>
      <c r="B24" s="10"/>
      <c r="C24" s="24" t="s">
        <v>340</v>
      </c>
      <c r="D24" s="10"/>
      <c r="E24" s="46">
        <v>326983764</v>
      </c>
      <c r="F24" s="45"/>
      <c r="G24" s="46">
        <v>260</v>
      </c>
      <c r="H24" s="45"/>
      <c r="I24" s="46">
        <v>0</v>
      </c>
      <c r="J24" s="45"/>
      <c r="K24" s="46">
        <v>0</v>
      </c>
      <c r="L24" s="45"/>
      <c r="M24" s="46">
        <v>0</v>
      </c>
      <c r="N24" s="45"/>
      <c r="O24" s="46">
        <v>85015778640</v>
      </c>
      <c r="P24" s="45"/>
      <c r="Q24" s="46">
        <v>2923823075</v>
      </c>
      <c r="R24" s="45"/>
      <c r="S24" s="46">
        <v>82091955565</v>
      </c>
    </row>
    <row r="25" spans="1:19" ht="18.75" x14ac:dyDescent="0.4">
      <c r="A25" s="24" t="s">
        <v>44</v>
      </c>
      <c r="B25" s="10"/>
      <c r="C25" s="24" t="s">
        <v>341</v>
      </c>
      <c r="D25" s="10"/>
      <c r="E25" s="46">
        <v>8601500</v>
      </c>
      <c r="F25" s="45"/>
      <c r="G25" s="46">
        <v>4400</v>
      </c>
      <c r="H25" s="45"/>
      <c r="I25" s="46">
        <v>0</v>
      </c>
      <c r="J25" s="45"/>
      <c r="K25" s="46">
        <v>0</v>
      </c>
      <c r="L25" s="45"/>
      <c r="M25" s="46">
        <v>0</v>
      </c>
      <c r="N25" s="45"/>
      <c r="O25" s="46">
        <v>37846600000</v>
      </c>
      <c r="P25" s="45"/>
      <c r="Q25" s="46">
        <v>0</v>
      </c>
      <c r="R25" s="45"/>
      <c r="S25" s="46">
        <v>37846600000</v>
      </c>
    </row>
    <row r="26" spans="1:19" ht="18.75" x14ac:dyDescent="0.4">
      <c r="A26" s="31" t="s">
        <v>46</v>
      </c>
      <c r="B26" s="10"/>
      <c r="C26" s="31" t="s">
        <v>342</v>
      </c>
      <c r="D26" s="10"/>
      <c r="E26" s="47">
        <v>800000</v>
      </c>
      <c r="F26" s="45"/>
      <c r="G26" s="47">
        <v>325</v>
      </c>
      <c r="H26" s="45"/>
      <c r="I26" s="47">
        <v>0</v>
      </c>
      <c r="J26" s="45"/>
      <c r="K26" s="47">
        <v>0</v>
      </c>
      <c r="L26" s="45"/>
      <c r="M26" s="47">
        <v>0</v>
      </c>
      <c r="N26" s="45"/>
      <c r="O26" s="47">
        <v>260000000</v>
      </c>
      <c r="P26" s="45"/>
      <c r="Q26" s="47">
        <v>1768707</v>
      </c>
      <c r="R26" s="45"/>
      <c r="S26" s="47">
        <v>258231293</v>
      </c>
    </row>
    <row r="27" spans="1:19" ht="21" x14ac:dyDescent="0.4">
      <c r="A27" s="5" t="s">
        <v>124</v>
      </c>
      <c r="B27" s="10"/>
      <c r="C27" s="16"/>
      <c r="D27" s="10"/>
      <c r="E27" s="48"/>
      <c r="F27" s="45"/>
      <c r="G27" s="48"/>
      <c r="H27" s="45"/>
      <c r="I27" s="48">
        <f>SUM(I9:I26)</f>
        <v>226537735288</v>
      </c>
      <c r="J27" s="45"/>
      <c r="K27" s="48">
        <f>SUM(K9:K26)</f>
        <v>32036225416</v>
      </c>
      <c r="L27" s="45"/>
      <c r="M27" s="48">
        <f>SUM(M9:M26)</f>
        <v>194501509872</v>
      </c>
      <c r="N27" s="45"/>
      <c r="O27" s="48">
        <f>SUM(O9:O26)</f>
        <v>990299311108</v>
      </c>
      <c r="P27" s="45"/>
      <c r="Q27" s="48">
        <f>SUM(Q9:Q26)</f>
        <v>49363332479</v>
      </c>
      <c r="R27" s="45"/>
      <c r="S27" s="48">
        <f>SUM(S9:S26)</f>
        <v>940935978629</v>
      </c>
    </row>
    <row r="28" spans="1:19" x14ac:dyDescent="0.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</sheetData>
  <mergeCells count="8">
    <mergeCell ref="A1:S1"/>
    <mergeCell ref="A2:S2"/>
    <mergeCell ref="A3:S3"/>
    <mergeCell ref="A5:S5"/>
    <mergeCell ref="A7:A8"/>
    <mergeCell ref="C7:G7"/>
    <mergeCell ref="I7:M7"/>
    <mergeCell ref="O7:S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5.75" x14ac:dyDescent="0.4"/>
  <cols>
    <col min="1" max="1" width="9.85546875" style="8" bestFit="1" customWidth="1"/>
    <col min="2" max="2" width="1.28515625" style="8" customWidth="1"/>
    <col min="3" max="3" width="15.28515625" style="8" bestFit="1" customWidth="1"/>
    <col min="4" max="4" width="1.28515625" style="8" customWidth="1"/>
    <col min="5" max="5" width="20.42578125" style="8" bestFit="1" customWidth="1"/>
    <col min="6" max="6" width="1.28515625" style="8" customWidth="1"/>
    <col min="7" max="7" width="15" style="8" bestFit="1" customWidth="1"/>
    <col min="8" max="8" width="1.28515625" style="8" customWidth="1"/>
    <col min="9" max="9" width="19" style="8" bestFit="1" customWidth="1"/>
    <col min="10" max="10" width="1.28515625" style="8" customWidth="1"/>
    <col min="11" max="11" width="19" style="8" bestFit="1" customWidth="1"/>
    <col min="12" max="12" width="0.28515625" customWidth="1"/>
  </cols>
  <sheetData>
    <row r="1" spans="1:11" ht="25.5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5.5" x14ac:dyDescent="0.2">
      <c r="A2" s="50" t="s">
        <v>189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25.5" x14ac:dyDescent="0.2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5" spans="1:11" ht="24" x14ac:dyDescent="0.2">
      <c r="A5" s="52" t="s">
        <v>283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ht="21" x14ac:dyDescent="0.4">
      <c r="I6" s="2" t="s">
        <v>208</v>
      </c>
      <c r="K6" s="2" t="s">
        <v>209</v>
      </c>
    </row>
    <row r="7" spans="1:11" ht="42" x14ac:dyDescent="0.4">
      <c r="A7" s="2" t="s">
        <v>343</v>
      </c>
      <c r="C7" s="6" t="s">
        <v>344</v>
      </c>
      <c r="E7" s="6" t="s">
        <v>345</v>
      </c>
      <c r="G7" s="6" t="s">
        <v>346</v>
      </c>
      <c r="I7" s="7" t="s">
        <v>347</v>
      </c>
      <c r="K7" s="7" t="s">
        <v>347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7"/>
  <sheetViews>
    <sheetView rightToLeft="1" workbookViewId="0">
      <selection sqref="A1:S1"/>
    </sheetView>
  </sheetViews>
  <sheetFormatPr defaultRowHeight="15.75" x14ac:dyDescent="0.4"/>
  <cols>
    <col min="1" max="1" width="5.140625" style="8" bestFit="1" customWidth="1"/>
    <col min="2" max="2" width="1.28515625" style="8" customWidth="1"/>
    <col min="3" max="3" width="15.5703125" style="8" bestFit="1" customWidth="1"/>
    <col min="4" max="4" width="1.28515625" style="8" customWidth="1"/>
    <col min="5" max="5" width="13.7109375" style="8" bestFit="1" customWidth="1"/>
    <col min="6" max="6" width="1.28515625" style="8" customWidth="1"/>
    <col min="7" max="7" width="17.5703125" style="8" bestFit="1" customWidth="1"/>
    <col min="8" max="8" width="1.28515625" style="8" customWidth="1"/>
    <col min="9" max="9" width="8.42578125" style="8" bestFit="1" customWidth="1"/>
    <col min="10" max="10" width="1.28515625" style="8" customWidth="1"/>
    <col min="11" max="11" width="6.28515625" style="8" bestFit="1" customWidth="1"/>
    <col min="12" max="12" width="1.28515625" style="8" customWidth="1"/>
    <col min="13" max="13" width="10" style="8" bestFit="1" customWidth="1"/>
    <col min="14" max="14" width="1.28515625" style="8" customWidth="1"/>
    <col min="15" max="15" width="8.42578125" style="8" bestFit="1" customWidth="1"/>
    <col min="16" max="16" width="1.28515625" style="8" customWidth="1"/>
    <col min="17" max="17" width="6.28515625" style="8" bestFit="1" customWidth="1"/>
    <col min="18" max="18" width="1.28515625" style="8" customWidth="1"/>
    <col min="19" max="19" width="10" style="8" bestFit="1" customWidth="1"/>
    <col min="20" max="20" width="0.28515625" style="8" customWidth="1"/>
    <col min="21" max="23" width="9.140625" style="8"/>
  </cols>
  <sheetData>
    <row r="1" spans="1:19" ht="25.5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 ht="25.5" x14ac:dyDescent="0.4">
      <c r="A2" s="50" t="s">
        <v>189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25.5" x14ac:dyDescent="0.4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5" spans="1:19" ht="24" x14ac:dyDescent="0.4">
      <c r="A5" s="52" t="s">
        <v>348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ht="21" x14ac:dyDescent="0.4">
      <c r="A6" s="53" t="s">
        <v>192</v>
      </c>
      <c r="I6" s="53" t="s">
        <v>208</v>
      </c>
      <c r="J6" s="53"/>
      <c r="K6" s="53"/>
      <c r="L6" s="53"/>
      <c r="M6" s="53"/>
      <c r="O6" s="53" t="s">
        <v>209</v>
      </c>
      <c r="P6" s="53"/>
      <c r="Q6" s="53"/>
      <c r="R6" s="53"/>
      <c r="S6" s="53"/>
    </row>
    <row r="7" spans="1:19" ht="42" x14ac:dyDescent="0.4">
      <c r="A7" s="53"/>
      <c r="C7" s="6" t="s">
        <v>349</v>
      </c>
      <c r="E7" s="6" t="s">
        <v>173</v>
      </c>
      <c r="G7" s="6" t="s">
        <v>350</v>
      </c>
      <c r="I7" s="7" t="s">
        <v>351</v>
      </c>
      <c r="J7" s="9"/>
      <c r="K7" s="7" t="s">
        <v>325</v>
      </c>
      <c r="L7" s="9"/>
      <c r="M7" s="7" t="s">
        <v>352</v>
      </c>
      <c r="O7" s="7" t="s">
        <v>351</v>
      </c>
      <c r="P7" s="9"/>
      <c r="Q7" s="7" t="s">
        <v>325</v>
      </c>
      <c r="R7" s="9"/>
      <c r="S7" s="7" t="s">
        <v>352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20"/>
  <sheetViews>
    <sheetView rightToLeft="1" workbookViewId="0">
      <selection activeCell="M14" sqref="M14"/>
    </sheetView>
  </sheetViews>
  <sheetFormatPr defaultRowHeight="15.75" x14ac:dyDescent="0.4"/>
  <cols>
    <col min="1" max="1" width="15.28515625" style="8" bestFit="1" customWidth="1"/>
    <col min="2" max="2" width="1.28515625" style="8" customWidth="1"/>
    <col min="3" max="3" width="15.7109375" style="8" bestFit="1" customWidth="1"/>
    <col min="4" max="4" width="2.5703125" style="8" bestFit="1" customWidth="1"/>
    <col min="5" max="5" width="12.42578125" style="8" bestFit="1" customWidth="1"/>
    <col min="6" max="6" width="2.5703125" style="8" bestFit="1" customWidth="1"/>
    <col min="7" max="7" width="15.7109375" style="8" bestFit="1" customWidth="1"/>
    <col min="8" max="8" width="2.5703125" style="8" bestFit="1" customWidth="1"/>
    <col min="9" max="9" width="17" style="8" bestFit="1" customWidth="1"/>
    <col min="10" max="10" width="2.5703125" style="8" bestFit="1" customWidth="1"/>
    <col min="11" max="11" width="11.7109375" style="8" bestFit="1" customWidth="1"/>
    <col min="12" max="12" width="2.5703125" style="8" bestFit="1" customWidth="1"/>
    <col min="13" max="13" width="17" style="8" bestFit="1" customWidth="1"/>
    <col min="14" max="14" width="0.28515625" style="8" customWidth="1"/>
    <col min="15" max="16" width="9.140625" style="8"/>
  </cols>
  <sheetData>
    <row r="1" spans="1:13" ht="25.5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5.5" x14ac:dyDescent="0.4">
      <c r="A2" s="50" t="s">
        <v>189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5.5" x14ac:dyDescent="0.4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5" spans="1:13" ht="24" x14ac:dyDescent="0.4">
      <c r="A5" s="52" t="s">
        <v>353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ht="21" x14ac:dyDescent="0.4">
      <c r="A6" s="53" t="s">
        <v>192</v>
      </c>
      <c r="B6" s="10"/>
      <c r="C6" s="53" t="s">
        <v>208</v>
      </c>
      <c r="D6" s="53"/>
      <c r="E6" s="53"/>
      <c r="F6" s="53"/>
      <c r="G6" s="53"/>
      <c r="H6" s="10"/>
      <c r="I6" s="53" t="s">
        <v>209</v>
      </c>
      <c r="J6" s="53"/>
      <c r="K6" s="53"/>
      <c r="L6" s="53"/>
      <c r="M6" s="53"/>
    </row>
    <row r="7" spans="1:13" ht="21" x14ac:dyDescent="0.4">
      <c r="A7" s="53"/>
      <c r="B7" s="10"/>
      <c r="C7" s="7" t="s">
        <v>351</v>
      </c>
      <c r="D7" s="11"/>
      <c r="E7" s="7" t="s">
        <v>325</v>
      </c>
      <c r="F7" s="11"/>
      <c r="G7" s="7" t="s">
        <v>352</v>
      </c>
      <c r="H7" s="10"/>
      <c r="I7" s="7" t="s">
        <v>351</v>
      </c>
      <c r="J7" s="11"/>
      <c r="K7" s="7" t="s">
        <v>325</v>
      </c>
      <c r="L7" s="11"/>
      <c r="M7" s="7" t="s">
        <v>352</v>
      </c>
    </row>
    <row r="8" spans="1:13" ht="18.75" x14ac:dyDescent="0.4">
      <c r="A8" s="23" t="s">
        <v>387</v>
      </c>
      <c r="B8" s="10"/>
      <c r="C8" s="44">
        <v>54619</v>
      </c>
      <c r="D8" s="45"/>
      <c r="E8" s="44">
        <v>0</v>
      </c>
      <c r="F8" s="45"/>
      <c r="G8" s="44">
        <v>54619</v>
      </c>
      <c r="H8" s="45"/>
      <c r="I8" s="44">
        <v>263470</v>
      </c>
      <c r="J8" s="45"/>
      <c r="K8" s="44">
        <v>0</v>
      </c>
      <c r="L8" s="45"/>
      <c r="M8" s="44">
        <v>263470</v>
      </c>
    </row>
    <row r="9" spans="1:13" ht="18.75" x14ac:dyDescent="0.4">
      <c r="A9" s="24" t="s">
        <v>388</v>
      </c>
      <c r="B9" s="10"/>
      <c r="C9" s="46">
        <v>43249</v>
      </c>
      <c r="D9" s="45"/>
      <c r="E9" s="46">
        <v>0</v>
      </c>
      <c r="F9" s="45"/>
      <c r="G9" s="46">
        <v>43249</v>
      </c>
      <c r="H9" s="45"/>
      <c r="I9" s="46">
        <v>218675</v>
      </c>
      <c r="J9" s="45"/>
      <c r="K9" s="46">
        <v>0</v>
      </c>
      <c r="L9" s="45"/>
      <c r="M9" s="46">
        <v>218675</v>
      </c>
    </row>
    <row r="10" spans="1:13" ht="18.75" x14ac:dyDescent="0.4">
      <c r="A10" s="24" t="s">
        <v>22</v>
      </c>
      <c r="B10" s="10"/>
      <c r="C10" s="46">
        <v>216328</v>
      </c>
      <c r="D10" s="45"/>
      <c r="E10" s="46">
        <v>0</v>
      </c>
      <c r="F10" s="45"/>
      <c r="G10" s="46">
        <v>216328</v>
      </c>
      <c r="H10" s="45"/>
      <c r="I10" s="46">
        <v>760188</v>
      </c>
      <c r="J10" s="45"/>
      <c r="K10" s="46">
        <v>0</v>
      </c>
      <c r="L10" s="45"/>
      <c r="M10" s="46">
        <v>760188</v>
      </c>
    </row>
    <row r="11" spans="1:13" ht="18.75" x14ac:dyDescent="0.4">
      <c r="A11" s="24" t="s">
        <v>389</v>
      </c>
      <c r="B11" s="10"/>
      <c r="C11" s="46">
        <v>45584</v>
      </c>
      <c r="D11" s="45"/>
      <c r="E11" s="46">
        <v>0</v>
      </c>
      <c r="F11" s="45"/>
      <c r="G11" s="46">
        <v>45584</v>
      </c>
      <c r="H11" s="45"/>
      <c r="I11" s="46">
        <v>187275</v>
      </c>
      <c r="J11" s="45"/>
      <c r="K11" s="46">
        <v>0</v>
      </c>
      <c r="L11" s="45"/>
      <c r="M11" s="46">
        <v>187275</v>
      </c>
    </row>
    <row r="12" spans="1:13" ht="18.75" x14ac:dyDescent="0.4">
      <c r="A12" s="24" t="s">
        <v>390</v>
      </c>
      <c r="B12" s="10"/>
      <c r="C12" s="46">
        <v>472061994</v>
      </c>
      <c r="D12" s="45"/>
      <c r="E12" s="46">
        <v>-135302</v>
      </c>
      <c r="F12" s="45"/>
      <c r="G12" s="46">
        <v>472197296</v>
      </c>
      <c r="H12" s="45"/>
      <c r="I12" s="46">
        <v>188131428435</v>
      </c>
      <c r="J12" s="45"/>
      <c r="K12" s="46">
        <v>2276814</v>
      </c>
      <c r="L12" s="45"/>
      <c r="M12" s="46">
        <v>188129151621</v>
      </c>
    </row>
    <row r="13" spans="1:13" ht="18.75" x14ac:dyDescent="0.4">
      <c r="A13" s="24" t="s">
        <v>391</v>
      </c>
      <c r="B13" s="10"/>
      <c r="C13" s="46">
        <v>74692844340</v>
      </c>
      <c r="D13" s="45"/>
      <c r="E13" s="46">
        <v>-11252044</v>
      </c>
      <c r="F13" s="45"/>
      <c r="G13" s="46">
        <v>74704096384</v>
      </c>
      <c r="H13" s="45"/>
      <c r="I13" s="46">
        <v>170446002968</v>
      </c>
      <c r="J13" s="45"/>
      <c r="K13" s="46">
        <v>58546479</v>
      </c>
      <c r="L13" s="45"/>
      <c r="M13" s="46">
        <v>170387456489</v>
      </c>
    </row>
    <row r="14" spans="1:13" ht="21.75" thickBot="1" x14ac:dyDescent="0.45">
      <c r="A14" s="5" t="s">
        <v>124</v>
      </c>
      <c r="B14" s="10"/>
      <c r="C14" s="48">
        <f>SUM(C8:C13)</f>
        <v>75165266114</v>
      </c>
      <c r="D14" s="45"/>
      <c r="E14" s="48">
        <f>SUM(E8:E13)</f>
        <v>-11387346</v>
      </c>
      <c r="F14" s="45"/>
      <c r="G14" s="48">
        <f>SUM(G8:G13)</f>
        <v>75176653460</v>
      </c>
      <c r="H14" s="45"/>
      <c r="I14" s="48">
        <f>SUM(I8:I13)</f>
        <v>358578861011</v>
      </c>
      <c r="J14" s="45"/>
      <c r="K14" s="48">
        <f>SUM(K8:K13)</f>
        <v>60823293</v>
      </c>
      <c r="L14" s="45"/>
      <c r="M14" s="48">
        <f>SUM(M8:M13)</f>
        <v>358518037718</v>
      </c>
    </row>
    <row r="15" spans="1:13" x14ac:dyDescent="0.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x14ac:dyDescent="0.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x14ac:dyDescent="0.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x14ac:dyDescent="0.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x14ac:dyDescent="0.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x14ac:dyDescent="0.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128"/>
  <sheetViews>
    <sheetView rightToLeft="1" topLeftCell="A101" workbookViewId="0">
      <selection activeCell="Q127" sqref="Q127:R127"/>
    </sheetView>
  </sheetViews>
  <sheetFormatPr defaultRowHeight="15.75" x14ac:dyDescent="0.4"/>
  <cols>
    <col min="1" max="1" width="32.28515625" style="8" bestFit="1" customWidth="1"/>
    <col min="2" max="2" width="1.28515625" style="8" customWidth="1"/>
    <col min="3" max="3" width="14.7109375" style="8" bestFit="1" customWidth="1"/>
    <col min="4" max="4" width="1.28515625" style="8" customWidth="1"/>
    <col min="5" max="5" width="19.7109375" style="8" bestFit="1" customWidth="1"/>
    <col min="6" max="6" width="1.28515625" style="8" customWidth="1"/>
    <col min="7" max="7" width="19.85546875" style="8" bestFit="1" customWidth="1"/>
    <col min="8" max="8" width="1.28515625" style="8" customWidth="1"/>
    <col min="9" max="9" width="18.7109375" style="8" bestFit="1" customWidth="1"/>
    <col min="10" max="10" width="1.28515625" style="8" customWidth="1"/>
    <col min="11" max="11" width="15.85546875" style="8" bestFit="1" customWidth="1"/>
    <col min="12" max="12" width="1.28515625" style="8" customWidth="1"/>
    <col min="13" max="13" width="19.85546875" style="8" bestFit="1" customWidth="1"/>
    <col min="14" max="14" width="1.28515625" style="8" customWidth="1"/>
    <col min="15" max="15" width="19.5703125" style="8" bestFit="1" customWidth="1"/>
    <col min="16" max="16" width="1.28515625" style="8" customWidth="1"/>
    <col min="17" max="17" width="14.28515625" style="8" customWidth="1"/>
    <col min="18" max="18" width="5.28515625" style="8" customWidth="1"/>
    <col min="19" max="19" width="0.28515625" style="8" customWidth="1"/>
    <col min="20" max="22" width="9.140625" style="8"/>
  </cols>
  <sheetData>
    <row r="1" spans="1:18" ht="25.5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8" ht="25.5" x14ac:dyDescent="0.4">
      <c r="A2" s="50" t="s">
        <v>189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25.5" x14ac:dyDescent="0.4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5" spans="1:18" ht="24" x14ac:dyDescent="0.4">
      <c r="A5" s="52" t="s">
        <v>354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21" x14ac:dyDescent="0.4">
      <c r="A6" s="69" t="s">
        <v>192</v>
      </c>
      <c r="B6" s="18"/>
      <c r="C6" s="69" t="s">
        <v>208</v>
      </c>
      <c r="D6" s="69"/>
      <c r="E6" s="69"/>
      <c r="F6" s="69"/>
      <c r="G6" s="69"/>
      <c r="H6" s="69"/>
      <c r="I6" s="69"/>
      <c r="J6" s="18"/>
      <c r="K6" s="69" t="s">
        <v>209</v>
      </c>
      <c r="L6" s="69"/>
      <c r="M6" s="69"/>
      <c r="N6" s="69"/>
      <c r="O6" s="69"/>
      <c r="P6" s="69"/>
      <c r="Q6" s="69"/>
      <c r="R6" s="69"/>
    </row>
    <row r="7" spans="1:18" ht="42" x14ac:dyDescent="0.4">
      <c r="A7" s="69"/>
      <c r="B7" s="18"/>
      <c r="C7" s="38" t="s">
        <v>13</v>
      </c>
      <c r="D7" s="39"/>
      <c r="E7" s="38" t="s">
        <v>355</v>
      </c>
      <c r="F7" s="39"/>
      <c r="G7" s="38" t="s">
        <v>356</v>
      </c>
      <c r="H7" s="39"/>
      <c r="I7" s="38" t="s">
        <v>357</v>
      </c>
      <c r="J7" s="18"/>
      <c r="K7" s="38" t="s">
        <v>13</v>
      </c>
      <c r="L7" s="39"/>
      <c r="M7" s="38" t="s">
        <v>355</v>
      </c>
      <c r="N7" s="39"/>
      <c r="O7" s="38" t="s">
        <v>356</v>
      </c>
      <c r="P7" s="39"/>
      <c r="Q7" s="70" t="s">
        <v>357</v>
      </c>
      <c r="R7" s="70"/>
    </row>
    <row r="8" spans="1:18" ht="18.75" x14ac:dyDescent="0.4">
      <c r="A8" s="19" t="s">
        <v>54</v>
      </c>
      <c r="B8" s="18"/>
      <c r="C8" s="44">
        <v>50247085</v>
      </c>
      <c r="D8" s="45"/>
      <c r="E8" s="44">
        <v>299252008298</v>
      </c>
      <c r="F8" s="45"/>
      <c r="G8" s="44">
        <v>168174300038</v>
      </c>
      <c r="H8" s="45"/>
      <c r="I8" s="44">
        <v>131077708260</v>
      </c>
      <c r="J8" s="45"/>
      <c r="K8" s="44">
        <v>50247085</v>
      </c>
      <c r="L8" s="45"/>
      <c r="M8" s="44">
        <v>299252008298</v>
      </c>
      <c r="N8" s="45"/>
      <c r="O8" s="44">
        <v>168174300038</v>
      </c>
      <c r="P8" s="45"/>
      <c r="Q8" s="56">
        <v>131077708260</v>
      </c>
      <c r="R8" s="56"/>
    </row>
    <row r="9" spans="1:18" ht="18.75" x14ac:dyDescent="0.4">
      <c r="A9" s="20" t="s">
        <v>20</v>
      </c>
      <c r="B9" s="18"/>
      <c r="C9" s="46">
        <v>152800000</v>
      </c>
      <c r="D9" s="45"/>
      <c r="E9" s="46">
        <v>477660876109</v>
      </c>
      <c r="F9" s="45"/>
      <c r="G9" s="46">
        <v>414851025690</v>
      </c>
      <c r="H9" s="45"/>
      <c r="I9" s="46">
        <v>62809850419</v>
      </c>
      <c r="J9" s="45"/>
      <c r="K9" s="46">
        <v>152800000</v>
      </c>
      <c r="L9" s="45"/>
      <c r="M9" s="46">
        <v>477660876109</v>
      </c>
      <c r="N9" s="45"/>
      <c r="O9" s="46">
        <v>414851025690</v>
      </c>
      <c r="P9" s="45"/>
      <c r="Q9" s="58">
        <v>62809850419</v>
      </c>
      <c r="R9" s="58"/>
    </row>
    <row r="10" spans="1:18" ht="18.75" x14ac:dyDescent="0.4">
      <c r="A10" s="20" t="s">
        <v>121</v>
      </c>
      <c r="B10" s="18"/>
      <c r="C10" s="46">
        <v>700000</v>
      </c>
      <c r="D10" s="45"/>
      <c r="E10" s="46">
        <v>12607722453</v>
      </c>
      <c r="F10" s="45"/>
      <c r="G10" s="46">
        <v>11119309117</v>
      </c>
      <c r="H10" s="45"/>
      <c r="I10" s="46">
        <v>1488413336</v>
      </c>
      <c r="J10" s="45"/>
      <c r="K10" s="46">
        <v>16236287</v>
      </c>
      <c r="L10" s="45"/>
      <c r="M10" s="46">
        <v>195121222252</v>
      </c>
      <c r="N10" s="45"/>
      <c r="O10" s="46">
        <v>146716277807</v>
      </c>
      <c r="P10" s="45"/>
      <c r="Q10" s="58">
        <v>48404944445</v>
      </c>
      <c r="R10" s="58"/>
    </row>
    <row r="11" spans="1:18" ht="18.75" x14ac:dyDescent="0.4">
      <c r="A11" s="20" t="s">
        <v>90</v>
      </c>
      <c r="B11" s="18"/>
      <c r="C11" s="46">
        <v>9000000</v>
      </c>
      <c r="D11" s="45"/>
      <c r="E11" s="46">
        <v>150994788599</v>
      </c>
      <c r="F11" s="45"/>
      <c r="G11" s="46">
        <v>153252688278</v>
      </c>
      <c r="H11" s="45"/>
      <c r="I11" s="46">
        <v>-2257899679</v>
      </c>
      <c r="J11" s="45"/>
      <c r="K11" s="46">
        <v>11988464</v>
      </c>
      <c r="L11" s="45"/>
      <c r="M11" s="46">
        <v>199713984040</v>
      </c>
      <c r="N11" s="45"/>
      <c r="O11" s="46">
        <v>204140481819</v>
      </c>
      <c r="P11" s="45"/>
      <c r="Q11" s="58">
        <v>-4426497779</v>
      </c>
      <c r="R11" s="58"/>
    </row>
    <row r="12" spans="1:18" ht="18.75" x14ac:dyDescent="0.4">
      <c r="A12" s="20" t="s">
        <v>103</v>
      </c>
      <c r="B12" s="18"/>
      <c r="C12" s="46">
        <v>52900000</v>
      </c>
      <c r="D12" s="45"/>
      <c r="E12" s="46">
        <v>372956588485</v>
      </c>
      <c r="F12" s="45"/>
      <c r="G12" s="46">
        <v>293861806219</v>
      </c>
      <c r="H12" s="45"/>
      <c r="I12" s="46">
        <v>79094782266</v>
      </c>
      <c r="J12" s="45"/>
      <c r="K12" s="46">
        <v>52900000</v>
      </c>
      <c r="L12" s="45"/>
      <c r="M12" s="46">
        <v>372956588485</v>
      </c>
      <c r="N12" s="45"/>
      <c r="O12" s="46">
        <v>293861806219</v>
      </c>
      <c r="P12" s="45"/>
      <c r="Q12" s="58">
        <v>79094782266</v>
      </c>
      <c r="R12" s="58"/>
    </row>
    <row r="13" spans="1:18" ht="18.75" x14ac:dyDescent="0.4">
      <c r="A13" s="20" t="s">
        <v>45</v>
      </c>
      <c r="B13" s="18"/>
      <c r="C13" s="46">
        <v>163727936</v>
      </c>
      <c r="D13" s="45"/>
      <c r="E13" s="46">
        <v>390749265370</v>
      </c>
      <c r="F13" s="45"/>
      <c r="G13" s="46">
        <v>452272925908</v>
      </c>
      <c r="H13" s="45"/>
      <c r="I13" s="46">
        <v>-61523660538</v>
      </c>
      <c r="J13" s="45"/>
      <c r="K13" s="46">
        <v>163727936</v>
      </c>
      <c r="L13" s="45"/>
      <c r="M13" s="46">
        <v>390749265370</v>
      </c>
      <c r="N13" s="45"/>
      <c r="O13" s="46">
        <v>452272925908</v>
      </c>
      <c r="P13" s="45"/>
      <c r="Q13" s="58">
        <v>-61523660538</v>
      </c>
      <c r="R13" s="58"/>
    </row>
    <row r="14" spans="1:18" ht="18.75" x14ac:dyDescent="0.4">
      <c r="A14" s="20" t="s">
        <v>32</v>
      </c>
      <c r="B14" s="18"/>
      <c r="C14" s="46">
        <v>14368000</v>
      </c>
      <c r="D14" s="45"/>
      <c r="E14" s="46">
        <v>59765328574</v>
      </c>
      <c r="F14" s="45"/>
      <c r="G14" s="46">
        <v>40713373072</v>
      </c>
      <c r="H14" s="45"/>
      <c r="I14" s="46">
        <v>19051955502</v>
      </c>
      <c r="J14" s="45"/>
      <c r="K14" s="46">
        <v>120400000</v>
      </c>
      <c r="L14" s="45"/>
      <c r="M14" s="46">
        <v>417246440003</v>
      </c>
      <c r="N14" s="45"/>
      <c r="O14" s="46">
        <v>341167185210</v>
      </c>
      <c r="P14" s="45"/>
      <c r="Q14" s="58">
        <v>76079254793</v>
      </c>
      <c r="R14" s="58"/>
    </row>
    <row r="15" spans="1:18" ht="18.75" x14ac:dyDescent="0.4">
      <c r="A15" s="20" t="s">
        <v>76</v>
      </c>
      <c r="B15" s="18"/>
      <c r="C15" s="46">
        <v>15000000</v>
      </c>
      <c r="D15" s="45"/>
      <c r="E15" s="46">
        <v>44821714783</v>
      </c>
      <c r="F15" s="45"/>
      <c r="G15" s="46">
        <v>43630203539</v>
      </c>
      <c r="H15" s="45"/>
      <c r="I15" s="46">
        <v>1191511244</v>
      </c>
      <c r="J15" s="45"/>
      <c r="K15" s="46">
        <v>15000000</v>
      </c>
      <c r="L15" s="45"/>
      <c r="M15" s="46">
        <v>44821714783</v>
      </c>
      <c r="N15" s="45"/>
      <c r="O15" s="46">
        <v>43630203539</v>
      </c>
      <c r="P15" s="45"/>
      <c r="Q15" s="58">
        <v>1191511244</v>
      </c>
      <c r="R15" s="58"/>
    </row>
    <row r="16" spans="1:18" ht="18.75" x14ac:dyDescent="0.4">
      <c r="A16" s="20" t="s">
        <v>70</v>
      </c>
      <c r="B16" s="18"/>
      <c r="C16" s="46">
        <v>15958744</v>
      </c>
      <c r="D16" s="45"/>
      <c r="E16" s="46">
        <v>189159313165</v>
      </c>
      <c r="F16" s="45"/>
      <c r="G16" s="46">
        <v>125958488360</v>
      </c>
      <c r="H16" s="45"/>
      <c r="I16" s="46">
        <v>63200824805</v>
      </c>
      <c r="J16" s="45"/>
      <c r="K16" s="46">
        <v>37142278</v>
      </c>
      <c r="L16" s="45"/>
      <c r="M16" s="46">
        <v>354228251886</v>
      </c>
      <c r="N16" s="45"/>
      <c r="O16" s="46">
        <v>293154974584</v>
      </c>
      <c r="P16" s="45"/>
      <c r="Q16" s="58">
        <v>61073277302</v>
      </c>
      <c r="R16" s="58"/>
    </row>
    <row r="17" spans="1:18" ht="18.75" x14ac:dyDescent="0.4">
      <c r="A17" s="20" t="s">
        <v>120</v>
      </c>
      <c r="B17" s="18"/>
      <c r="C17" s="46">
        <v>151191768</v>
      </c>
      <c r="D17" s="45"/>
      <c r="E17" s="46">
        <v>281111244698</v>
      </c>
      <c r="F17" s="45"/>
      <c r="G17" s="46">
        <v>261075832340</v>
      </c>
      <c r="H17" s="45"/>
      <c r="I17" s="46">
        <v>20035412358</v>
      </c>
      <c r="J17" s="45"/>
      <c r="K17" s="46">
        <v>151191768</v>
      </c>
      <c r="L17" s="45"/>
      <c r="M17" s="46">
        <v>281111244698</v>
      </c>
      <c r="N17" s="45"/>
      <c r="O17" s="46">
        <v>261075832340</v>
      </c>
      <c r="P17" s="45"/>
      <c r="Q17" s="58">
        <v>20035412358</v>
      </c>
      <c r="R17" s="58"/>
    </row>
    <row r="18" spans="1:18" ht="18.75" x14ac:dyDescent="0.4">
      <c r="A18" s="20" t="s">
        <v>36</v>
      </c>
      <c r="B18" s="18"/>
      <c r="C18" s="46">
        <v>36112604</v>
      </c>
      <c r="D18" s="45"/>
      <c r="E18" s="46">
        <v>506393395260</v>
      </c>
      <c r="F18" s="45"/>
      <c r="G18" s="46">
        <v>463043244159</v>
      </c>
      <c r="H18" s="45"/>
      <c r="I18" s="46">
        <v>43350151101</v>
      </c>
      <c r="J18" s="45"/>
      <c r="K18" s="46">
        <v>36112604</v>
      </c>
      <c r="L18" s="45"/>
      <c r="M18" s="46">
        <v>506393395260</v>
      </c>
      <c r="N18" s="45"/>
      <c r="O18" s="46">
        <v>463043244159</v>
      </c>
      <c r="P18" s="45"/>
      <c r="Q18" s="58">
        <v>43350151101</v>
      </c>
      <c r="R18" s="58"/>
    </row>
    <row r="19" spans="1:18" ht="18.75" x14ac:dyDescent="0.4">
      <c r="A19" s="20" t="s">
        <v>73</v>
      </c>
      <c r="B19" s="18"/>
      <c r="C19" s="46">
        <v>16000000</v>
      </c>
      <c r="D19" s="45"/>
      <c r="E19" s="46">
        <v>110697408580</v>
      </c>
      <c r="F19" s="45"/>
      <c r="G19" s="46">
        <v>99929776320</v>
      </c>
      <c r="H19" s="45"/>
      <c r="I19" s="46">
        <v>10767632260</v>
      </c>
      <c r="J19" s="45"/>
      <c r="K19" s="46">
        <v>16000000</v>
      </c>
      <c r="L19" s="45"/>
      <c r="M19" s="46">
        <v>110697408580</v>
      </c>
      <c r="N19" s="45"/>
      <c r="O19" s="46">
        <v>99929776320</v>
      </c>
      <c r="P19" s="45"/>
      <c r="Q19" s="58">
        <v>10767632260</v>
      </c>
      <c r="R19" s="58"/>
    </row>
    <row r="20" spans="1:18" ht="18.75" x14ac:dyDescent="0.4">
      <c r="A20" s="20" t="s">
        <v>92</v>
      </c>
      <c r="B20" s="18"/>
      <c r="C20" s="46">
        <v>270000000</v>
      </c>
      <c r="D20" s="45"/>
      <c r="E20" s="46">
        <v>1954753016286</v>
      </c>
      <c r="F20" s="45"/>
      <c r="G20" s="46">
        <v>1591653182578</v>
      </c>
      <c r="H20" s="45"/>
      <c r="I20" s="46">
        <v>363099833708</v>
      </c>
      <c r="J20" s="45"/>
      <c r="K20" s="46">
        <v>312039032</v>
      </c>
      <c r="L20" s="45"/>
      <c r="M20" s="46">
        <v>2340927368493</v>
      </c>
      <c r="N20" s="45"/>
      <c r="O20" s="46">
        <v>1925257818604</v>
      </c>
      <c r="P20" s="45"/>
      <c r="Q20" s="58">
        <v>415669549889</v>
      </c>
      <c r="R20" s="58"/>
    </row>
    <row r="21" spans="1:18" ht="18.75" x14ac:dyDescent="0.4">
      <c r="A21" s="20" t="s">
        <v>50</v>
      </c>
      <c r="B21" s="18"/>
      <c r="C21" s="46">
        <v>6</v>
      </c>
      <c r="D21" s="45"/>
      <c r="E21" s="46">
        <v>6</v>
      </c>
      <c r="F21" s="45"/>
      <c r="G21" s="46">
        <v>8424</v>
      </c>
      <c r="H21" s="45"/>
      <c r="I21" s="46">
        <v>-8418</v>
      </c>
      <c r="J21" s="45"/>
      <c r="K21" s="46">
        <v>79058826</v>
      </c>
      <c r="L21" s="45"/>
      <c r="M21" s="46">
        <v>74091579306</v>
      </c>
      <c r="N21" s="45"/>
      <c r="O21" s="46">
        <v>110998591704</v>
      </c>
      <c r="P21" s="45"/>
      <c r="Q21" s="58">
        <v>-36907012398</v>
      </c>
      <c r="R21" s="58"/>
    </row>
    <row r="22" spans="1:18" ht="18.75" x14ac:dyDescent="0.4">
      <c r="A22" s="20" t="s">
        <v>60</v>
      </c>
      <c r="B22" s="18"/>
      <c r="C22" s="46">
        <v>619013279</v>
      </c>
      <c r="D22" s="45"/>
      <c r="E22" s="46">
        <v>999010805771</v>
      </c>
      <c r="F22" s="45"/>
      <c r="G22" s="46">
        <v>879611782666</v>
      </c>
      <c r="H22" s="45"/>
      <c r="I22" s="46">
        <v>119399023105</v>
      </c>
      <c r="J22" s="45"/>
      <c r="K22" s="46">
        <v>1009769248</v>
      </c>
      <c r="L22" s="45"/>
      <c r="M22" s="46">
        <v>1513236089427</v>
      </c>
      <c r="N22" s="45"/>
      <c r="O22" s="46">
        <v>1433151560619</v>
      </c>
      <c r="P22" s="45"/>
      <c r="Q22" s="58">
        <v>80084528808</v>
      </c>
      <c r="R22" s="58"/>
    </row>
    <row r="23" spans="1:18" ht="18.75" x14ac:dyDescent="0.4">
      <c r="A23" s="20" t="s">
        <v>49</v>
      </c>
      <c r="B23" s="18"/>
      <c r="C23" s="46">
        <v>2785817</v>
      </c>
      <c r="D23" s="45"/>
      <c r="E23" s="46">
        <v>20064881925</v>
      </c>
      <c r="F23" s="45"/>
      <c r="G23" s="46">
        <v>15634005004</v>
      </c>
      <c r="H23" s="45"/>
      <c r="I23" s="46">
        <v>4430876921</v>
      </c>
      <c r="J23" s="45"/>
      <c r="K23" s="46">
        <v>2785817</v>
      </c>
      <c r="L23" s="45"/>
      <c r="M23" s="46">
        <v>20064881925</v>
      </c>
      <c r="N23" s="45"/>
      <c r="O23" s="46">
        <v>15634005004</v>
      </c>
      <c r="P23" s="45"/>
      <c r="Q23" s="58">
        <v>4430876921</v>
      </c>
      <c r="R23" s="58"/>
    </row>
    <row r="24" spans="1:18" ht="18.75" x14ac:dyDescent="0.4">
      <c r="A24" s="20" t="s">
        <v>93</v>
      </c>
      <c r="B24" s="18"/>
      <c r="C24" s="46">
        <v>191251</v>
      </c>
      <c r="D24" s="45"/>
      <c r="E24" s="46">
        <v>1022993012</v>
      </c>
      <c r="F24" s="45"/>
      <c r="G24" s="46">
        <v>605480254</v>
      </c>
      <c r="H24" s="45"/>
      <c r="I24" s="46">
        <v>417512758</v>
      </c>
      <c r="J24" s="45"/>
      <c r="K24" s="46">
        <v>1000001</v>
      </c>
      <c r="L24" s="45"/>
      <c r="M24" s="46">
        <v>4392605958</v>
      </c>
      <c r="N24" s="45"/>
      <c r="O24" s="46">
        <v>3165896437</v>
      </c>
      <c r="P24" s="45"/>
      <c r="Q24" s="58">
        <v>1226709521</v>
      </c>
      <c r="R24" s="58"/>
    </row>
    <row r="25" spans="1:18" ht="18.75" x14ac:dyDescent="0.4">
      <c r="A25" s="20" t="s">
        <v>91</v>
      </c>
      <c r="B25" s="18"/>
      <c r="C25" s="46">
        <v>182400000</v>
      </c>
      <c r="D25" s="45"/>
      <c r="E25" s="46">
        <v>518364333828</v>
      </c>
      <c r="F25" s="45"/>
      <c r="G25" s="46">
        <v>616804109866</v>
      </c>
      <c r="H25" s="45"/>
      <c r="I25" s="46">
        <v>-98439776038</v>
      </c>
      <c r="J25" s="45"/>
      <c r="K25" s="46">
        <v>355800000</v>
      </c>
      <c r="L25" s="45"/>
      <c r="M25" s="46">
        <v>1127201932347</v>
      </c>
      <c r="N25" s="45"/>
      <c r="O25" s="46">
        <v>1306104820581</v>
      </c>
      <c r="P25" s="45"/>
      <c r="Q25" s="58">
        <v>-178902888234</v>
      </c>
      <c r="R25" s="58"/>
    </row>
    <row r="26" spans="1:18" ht="18.75" x14ac:dyDescent="0.4">
      <c r="A26" s="20" t="s">
        <v>33</v>
      </c>
      <c r="B26" s="18"/>
      <c r="C26" s="46">
        <v>2470000</v>
      </c>
      <c r="D26" s="45"/>
      <c r="E26" s="46">
        <v>726617311577</v>
      </c>
      <c r="F26" s="45"/>
      <c r="G26" s="46">
        <v>513158431521</v>
      </c>
      <c r="H26" s="45"/>
      <c r="I26" s="46">
        <v>213458880056</v>
      </c>
      <c r="J26" s="45"/>
      <c r="K26" s="46">
        <v>5236587</v>
      </c>
      <c r="L26" s="45"/>
      <c r="M26" s="46">
        <v>1448113416425</v>
      </c>
      <c r="N26" s="45"/>
      <c r="O26" s="46">
        <v>1087934725235</v>
      </c>
      <c r="P26" s="45"/>
      <c r="Q26" s="58">
        <v>360178691190</v>
      </c>
      <c r="R26" s="58"/>
    </row>
    <row r="27" spans="1:18" ht="18.75" x14ac:dyDescent="0.4">
      <c r="A27" s="20" t="s">
        <v>39</v>
      </c>
      <c r="B27" s="18"/>
      <c r="C27" s="46">
        <v>30969041</v>
      </c>
      <c r="D27" s="45"/>
      <c r="E27" s="46">
        <v>276138393955</v>
      </c>
      <c r="F27" s="45"/>
      <c r="G27" s="46">
        <v>218147931850</v>
      </c>
      <c r="H27" s="45"/>
      <c r="I27" s="46">
        <v>57990462105</v>
      </c>
      <c r="J27" s="45"/>
      <c r="K27" s="46">
        <v>30969041</v>
      </c>
      <c r="L27" s="45"/>
      <c r="M27" s="46">
        <v>276138393955</v>
      </c>
      <c r="N27" s="45"/>
      <c r="O27" s="46">
        <v>218147931850</v>
      </c>
      <c r="P27" s="45"/>
      <c r="Q27" s="58">
        <v>57990462105</v>
      </c>
      <c r="R27" s="58"/>
    </row>
    <row r="28" spans="1:18" ht="18.75" x14ac:dyDescent="0.4">
      <c r="A28" s="20" t="s">
        <v>57</v>
      </c>
      <c r="B28" s="18"/>
      <c r="C28" s="46">
        <v>600000</v>
      </c>
      <c r="D28" s="45"/>
      <c r="E28" s="46">
        <v>1605793430</v>
      </c>
      <c r="F28" s="45"/>
      <c r="G28" s="46">
        <v>1524413333</v>
      </c>
      <c r="H28" s="45"/>
      <c r="I28" s="46">
        <v>81380097</v>
      </c>
      <c r="J28" s="45"/>
      <c r="K28" s="46">
        <v>93633966</v>
      </c>
      <c r="L28" s="45"/>
      <c r="M28" s="46">
        <v>429978249263</v>
      </c>
      <c r="N28" s="45"/>
      <c r="O28" s="46">
        <v>393548887864</v>
      </c>
      <c r="P28" s="45"/>
      <c r="Q28" s="58">
        <v>36429361399</v>
      </c>
      <c r="R28" s="58"/>
    </row>
    <row r="29" spans="1:18" ht="18.75" x14ac:dyDescent="0.4">
      <c r="A29" s="20" t="s">
        <v>41</v>
      </c>
      <c r="B29" s="18"/>
      <c r="C29" s="46">
        <v>1</v>
      </c>
      <c r="D29" s="45"/>
      <c r="E29" s="46">
        <v>1</v>
      </c>
      <c r="F29" s="45"/>
      <c r="G29" s="46">
        <v>15359</v>
      </c>
      <c r="H29" s="45"/>
      <c r="I29" s="46">
        <v>-15358</v>
      </c>
      <c r="J29" s="45"/>
      <c r="K29" s="46">
        <v>3194480</v>
      </c>
      <c r="L29" s="45"/>
      <c r="M29" s="46">
        <v>195801590071</v>
      </c>
      <c r="N29" s="45"/>
      <c r="O29" s="46">
        <v>176873797315</v>
      </c>
      <c r="P29" s="45"/>
      <c r="Q29" s="58">
        <v>18927792756</v>
      </c>
      <c r="R29" s="58"/>
    </row>
    <row r="30" spans="1:18" ht="18.75" x14ac:dyDescent="0.4">
      <c r="A30" s="20" t="s">
        <v>46</v>
      </c>
      <c r="B30" s="18"/>
      <c r="C30" s="46">
        <v>800000</v>
      </c>
      <c r="D30" s="45"/>
      <c r="E30" s="46">
        <v>2703075751</v>
      </c>
      <c r="F30" s="45"/>
      <c r="G30" s="46">
        <v>2650204201</v>
      </c>
      <c r="H30" s="45"/>
      <c r="I30" s="46">
        <v>52871550</v>
      </c>
      <c r="J30" s="45"/>
      <c r="K30" s="46">
        <v>1600000</v>
      </c>
      <c r="L30" s="45"/>
      <c r="M30" s="46">
        <v>6182300274</v>
      </c>
      <c r="N30" s="45"/>
      <c r="O30" s="46">
        <v>5300408396</v>
      </c>
      <c r="P30" s="45"/>
      <c r="Q30" s="58">
        <v>881891878</v>
      </c>
      <c r="R30" s="58"/>
    </row>
    <row r="31" spans="1:18" ht="18.75" x14ac:dyDescent="0.4">
      <c r="A31" s="20" t="s">
        <v>35</v>
      </c>
      <c r="B31" s="18"/>
      <c r="C31" s="46">
        <v>2000000</v>
      </c>
      <c r="D31" s="45"/>
      <c r="E31" s="46">
        <v>116383374233</v>
      </c>
      <c r="F31" s="45"/>
      <c r="G31" s="46">
        <v>65455927663</v>
      </c>
      <c r="H31" s="45"/>
      <c r="I31" s="46">
        <v>50927446570</v>
      </c>
      <c r="J31" s="45"/>
      <c r="K31" s="46">
        <v>9663560</v>
      </c>
      <c r="L31" s="45"/>
      <c r="M31" s="46">
        <v>574679828177</v>
      </c>
      <c r="N31" s="45"/>
      <c r="O31" s="46">
        <v>353360334437</v>
      </c>
      <c r="P31" s="45"/>
      <c r="Q31" s="58">
        <v>221319493740</v>
      </c>
      <c r="R31" s="58"/>
    </row>
    <row r="32" spans="1:18" ht="18.75" x14ac:dyDescent="0.4">
      <c r="A32" s="20" t="s">
        <v>85</v>
      </c>
      <c r="B32" s="18"/>
      <c r="C32" s="46">
        <v>12310090</v>
      </c>
      <c r="D32" s="45"/>
      <c r="E32" s="46">
        <v>743948362615</v>
      </c>
      <c r="F32" s="45"/>
      <c r="G32" s="46">
        <v>738741135066</v>
      </c>
      <c r="H32" s="45"/>
      <c r="I32" s="46">
        <v>5207227549</v>
      </c>
      <c r="J32" s="45"/>
      <c r="K32" s="46">
        <v>18035655</v>
      </c>
      <c r="L32" s="45"/>
      <c r="M32" s="46">
        <v>1101902268931</v>
      </c>
      <c r="N32" s="45"/>
      <c r="O32" s="46">
        <v>1082336862645</v>
      </c>
      <c r="P32" s="45"/>
      <c r="Q32" s="58">
        <v>19565406286</v>
      </c>
      <c r="R32" s="58"/>
    </row>
    <row r="33" spans="1:18" ht="18.75" x14ac:dyDescent="0.4">
      <c r="A33" s="20" t="s">
        <v>28</v>
      </c>
      <c r="B33" s="18"/>
      <c r="C33" s="46">
        <v>2800000</v>
      </c>
      <c r="D33" s="45"/>
      <c r="E33" s="46">
        <v>12520647060</v>
      </c>
      <c r="F33" s="45"/>
      <c r="G33" s="46">
        <v>9433954517</v>
      </c>
      <c r="H33" s="45"/>
      <c r="I33" s="46">
        <v>3086692543</v>
      </c>
      <c r="J33" s="45"/>
      <c r="K33" s="46">
        <v>53500001</v>
      </c>
      <c r="L33" s="45"/>
      <c r="M33" s="46">
        <v>255540855001</v>
      </c>
      <c r="N33" s="45"/>
      <c r="O33" s="46">
        <v>252001144238</v>
      </c>
      <c r="P33" s="45"/>
      <c r="Q33" s="58">
        <v>3539710763</v>
      </c>
      <c r="R33" s="58"/>
    </row>
    <row r="34" spans="1:18" ht="18.75" x14ac:dyDescent="0.4">
      <c r="A34" s="20" t="s">
        <v>75</v>
      </c>
      <c r="B34" s="18"/>
      <c r="C34" s="46">
        <v>23549593</v>
      </c>
      <c r="D34" s="45"/>
      <c r="E34" s="46">
        <v>205612171991</v>
      </c>
      <c r="F34" s="45"/>
      <c r="G34" s="46">
        <v>161400336337</v>
      </c>
      <c r="H34" s="45"/>
      <c r="I34" s="46">
        <v>44211835654</v>
      </c>
      <c r="J34" s="45"/>
      <c r="K34" s="46">
        <v>107287398</v>
      </c>
      <c r="L34" s="45"/>
      <c r="M34" s="46">
        <v>1114130994910</v>
      </c>
      <c r="N34" s="45"/>
      <c r="O34" s="46">
        <v>926611571959</v>
      </c>
      <c r="P34" s="45"/>
      <c r="Q34" s="58">
        <v>187519422951</v>
      </c>
      <c r="R34" s="58"/>
    </row>
    <row r="35" spans="1:18" ht="18.75" x14ac:dyDescent="0.4">
      <c r="A35" s="20" t="s">
        <v>78</v>
      </c>
      <c r="B35" s="18"/>
      <c r="C35" s="46">
        <v>150000000</v>
      </c>
      <c r="D35" s="45"/>
      <c r="E35" s="46">
        <v>656980424989</v>
      </c>
      <c r="F35" s="45"/>
      <c r="G35" s="46">
        <v>622913492747</v>
      </c>
      <c r="H35" s="45"/>
      <c r="I35" s="46">
        <v>34066932242</v>
      </c>
      <c r="J35" s="45"/>
      <c r="K35" s="46">
        <v>616526317</v>
      </c>
      <c r="L35" s="45"/>
      <c r="M35" s="46">
        <v>2776499556228</v>
      </c>
      <c r="N35" s="45"/>
      <c r="O35" s="46">
        <v>2775385195276</v>
      </c>
      <c r="P35" s="45"/>
      <c r="Q35" s="58">
        <v>1114360952</v>
      </c>
      <c r="R35" s="58"/>
    </row>
    <row r="36" spans="1:18" ht="18.75" x14ac:dyDescent="0.4">
      <c r="A36" s="20" t="s">
        <v>51</v>
      </c>
      <c r="B36" s="18"/>
      <c r="C36" s="46">
        <v>32301480</v>
      </c>
      <c r="D36" s="45"/>
      <c r="E36" s="46">
        <v>42994335129</v>
      </c>
      <c r="F36" s="45"/>
      <c r="G36" s="46">
        <v>45900401660</v>
      </c>
      <c r="H36" s="45"/>
      <c r="I36" s="46">
        <v>-2906066531</v>
      </c>
      <c r="J36" s="45"/>
      <c r="K36" s="46">
        <v>32301480</v>
      </c>
      <c r="L36" s="45"/>
      <c r="M36" s="46">
        <v>42994335129</v>
      </c>
      <c r="N36" s="45"/>
      <c r="O36" s="46">
        <v>45900401660</v>
      </c>
      <c r="P36" s="45"/>
      <c r="Q36" s="58">
        <v>-2906066531</v>
      </c>
      <c r="R36" s="58"/>
    </row>
    <row r="37" spans="1:18" ht="18.75" x14ac:dyDescent="0.4">
      <c r="A37" s="20" t="s">
        <v>29</v>
      </c>
      <c r="B37" s="18"/>
      <c r="C37" s="46">
        <v>1500000</v>
      </c>
      <c r="D37" s="45"/>
      <c r="E37" s="46">
        <v>38181973575</v>
      </c>
      <c r="F37" s="45"/>
      <c r="G37" s="46">
        <v>27152181824</v>
      </c>
      <c r="H37" s="45"/>
      <c r="I37" s="46">
        <v>11029791751</v>
      </c>
      <c r="J37" s="45"/>
      <c r="K37" s="46">
        <v>1500000</v>
      </c>
      <c r="L37" s="45"/>
      <c r="M37" s="46">
        <v>38181973575</v>
      </c>
      <c r="N37" s="45"/>
      <c r="O37" s="46">
        <v>27152181824</v>
      </c>
      <c r="P37" s="45"/>
      <c r="Q37" s="58">
        <v>11029791751</v>
      </c>
      <c r="R37" s="58"/>
    </row>
    <row r="38" spans="1:18" ht="18.75" x14ac:dyDescent="0.4">
      <c r="A38" s="20" t="s">
        <v>88</v>
      </c>
      <c r="B38" s="18"/>
      <c r="C38" s="46">
        <v>57901380</v>
      </c>
      <c r="D38" s="45"/>
      <c r="E38" s="46">
        <v>478175926580</v>
      </c>
      <c r="F38" s="45"/>
      <c r="G38" s="46">
        <v>422198722342</v>
      </c>
      <c r="H38" s="45"/>
      <c r="I38" s="46">
        <v>55977204238</v>
      </c>
      <c r="J38" s="45"/>
      <c r="K38" s="46">
        <v>96058327</v>
      </c>
      <c r="L38" s="45"/>
      <c r="M38" s="46">
        <v>815964539378</v>
      </c>
      <c r="N38" s="45"/>
      <c r="O38" s="46">
        <v>700427225551</v>
      </c>
      <c r="P38" s="45"/>
      <c r="Q38" s="58">
        <v>115537313827</v>
      </c>
      <c r="R38" s="58"/>
    </row>
    <row r="39" spans="1:18" ht="18.75" x14ac:dyDescent="0.4">
      <c r="A39" s="20" t="s">
        <v>116</v>
      </c>
      <c r="B39" s="18"/>
      <c r="C39" s="46">
        <v>9345706</v>
      </c>
      <c r="D39" s="45"/>
      <c r="E39" s="46">
        <v>93787369788</v>
      </c>
      <c r="F39" s="45"/>
      <c r="G39" s="46">
        <v>88789118660</v>
      </c>
      <c r="H39" s="45"/>
      <c r="I39" s="46">
        <v>4998251128</v>
      </c>
      <c r="J39" s="45"/>
      <c r="K39" s="46">
        <v>9345706</v>
      </c>
      <c r="L39" s="45"/>
      <c r="M39" s="46">
        <v>93787369788</v>
      </c>
      <c r="N39" s="45"/>
      <c r="O39" s="46">
        <v>88789118660</v>
      </c>
      <c r="P39" s="45"/>
      <c r="Q39" s="58">
        <v>4998251128</v>
      </c>
      <c r="R39" s="58"/>
    </row>
    <row r="40" spans="1:18" ht="18.75" x14ac:dyDescent="0.4">
      <c r="A40" s="20" t="s">
        <v>23</v>
      </c>
      <c r="B40" s="18"/>
      <c r="C40" s="46">
        <v>231913878</v>
      </c>
      <c r="D40" s="45"/>
      <c r="E40" s="46">
        <v>631989770720</v>
      </c>
      <c r="F40" s="45"/>
      <c r="G40" s="46">
        <v>438551858943</v>
      </c>
      <c r="H40" s="45"/>
      <c r="I40" s="46">
        <v>193437911777</v>
      </c>
      <c r="J40" s="45"/>
      <c r="K40" s="46">
        <v>331913879</v>
      </c>
      <c r="L40" s="45"/>
      <c r="M40" s="46">
        <v>962008330008</v>
      </c>
      <c r="N40" s="45"/>
      <c r="O40" s="46">
        <v>760822870836</v>
      </c>
      <c r="P40" s="45"/>
      <c r="Q40" s="58">
        <v>201185459172</v>
      </c>
      <c r="R40" s="58"/>
    </row>
    <row r="41" spans="1:18" ht="18.75" x14ac:dyDescent="0.4">
      <c r="A41" s="20" t="s">
        <v>102</v>
      </c>
      <c r="B41" s="18"/>
      <c r="C41" s="46">
        <v>200100000</v>
      </c>
      <c r="D41" s="45"/>
      <c r="E41" s="46">
        <v>2874836223163</v>
      </c>
      <c r="F41" s="45"/>
      <c r="G41" s="46">
        <v>2348919629719</v>
      </c>
      <c r="H41" s="45"/>
      <c r="I41" s="46">
        <v>525916593444</v>
      </c>
      <c r="J41" s="45"/>
      <c r="K41" s="46">
        <v>200100000</v>
      </c>
      <c r="L41" s="45"/>
      <c r="M41" s="46">
        <v>2874836223163</v>
      </c>
      <c r="N41" s="45"/>
      <c r="O41" s="46">
        <v>2348919629719</v>
      </c>
      <c r="P41" s="45"/>
      <c r="Q41" s="58">
        <v>525916593444</v>
      </c>
      <c r="R41" s="58"/>
    </row>
    <row r="42" spans="1:18" ht="18.75" x14ac:dyDescent="0.4">
      <c r="A42" s="20" t="s">
        <v>42</v>
      </c>
      <c r="B42" s="18"/>
      <c r="C42" s="46">
        <v>39850000</v>
      </c>
      <c r="D42" s="45"/>
      <c r="E42" s="46">
        <v>609920810156</v>
      </c>
      <c r="F42" s="45"/>
      <c r="G42" s="46">
        <v>429857003525</v>
      </c>
      <c r="H42" s="45"/>
      <c r="I42" s="46">
        <v>180063806631</v>
      </c>
      <c r="J42" s="45"/>
      <c r="K42" s="46">
        <v>39850000</v>
      </c>
      <c r="L42" s="45"/>
      <c r="M42" s="46">
        <v>609920810156</v>
      </c>
      <c r="N42" s="45"/>
      <c r="O42" s="46">
        <v>429857003525</v>
      </c>
      <c r="P42" s="45"/>
      <c r="Q42" s="58">
        <v>180063806631</v>
      </c>
      <c r="R42" s="58"/>
    </row>
    <row r="43" spans="1:18" ht="18.75" x14ac:dyDescent="0.4">
      <c r="A43" s="20" t="s">
        <v>66</v>
      </c>
      <c r="B43" s="18"/>
      <c r="C43" s="46">
        <v>1</v>
      </c>
      <c r="D43" s="45"/>
      <c r="E43" s="46">
        <v>1</v>
      </c>
      <c r="F43" s="45"/>
      <c r="G43" s="46">
        <v>4782</v>
      </c>
      <c r="H43" s="45"/>
      <c r="I43" s="46">
        <v>-4781</v>
      </c>
      <c r="J43" s="45"/>
      <c r="K43" s="46">
        <v>1</v>
      </c>
      <c r="L43" s="45"/>
      <c r="M43" s="46">
        <v>1</v>
      </c>
      <c r="N43" s="45"/>
      <c r="O43" s="46">
        <v>4782</v>
      </c>
      <c r="P43" s="45"/>
      <c r="Q43" s="58">
        <v>-4781</v>
      </c>
      <c r="R43" s="58"/>
    </row>
    <row r="44" spans="1:18" ht="18.75" x14ac:dyDescent="0.4">
      <c r="A44" s="20" t="s">
        <v>97</v>
      </c>
      <c r="B44" s="18"/>
      <c r="C44" s="46">
        <v>57300000</v>
      </c>
      <c r="D44" s="45"/>
      <c r="E44" s="46">
        <v>549790314305</v>
      </c>
      <c r="F44" s="45"/>
      <c r="G44" s="46">
        <v>555053843752</v>
      </c>
      <c r="H44" s="45"/>
      <c r="I44" s="46">
        <v>-5263529447</v>
      </c>
      <c r="J44" s="45"/>
      <c r="K44" s="46">
        <v>57300000</v>
      </c>
      <c r="L44" s="45"/>
      <c r="M44" s="46">
        <v>549790314305</v>
      </c>
      <c r="N44" s="45"/>
      <c r="O44" s="46">
        <v>555053843752</v>
      </c>
      <c r="P44" s="45"/>
      <c r="Q44" s="58">
        <v>-5263529447</v>
      </c>
      <c r="R44" s="58"/>
    </row>
    <row r="45" spans="1:18" ht="18.75" x14ac:dyDescent="0.4">
      <c r="A45" s="20" t="s">
        <v>64</v>
      </c>
      <c r="B45" s="18"/>
      <c r="C45" s="46">
        <v>13123782</v>
      </c>
      <c r="D45" s="45"/>
      <c r="E45" s="46">
        <v>191902181600</v>
      </c>
      <c r="F45" s="45"/>
      <c r="G45" s="46">
        <v>166736552728</v>
      </c>
      <c r="H45" s="45"/>
      <c r="I45" s="46">
        <v>25165628872</v>
      </c>
      <c r="J45" s="45"/>
      <c r="K45" s="46">
        <v>13155224</v>
      </c>
      <c r="L45" s="45"/>
      <c r="M45" s="46">
        <v>192305995171</v>
      </c>
      <c r="N45" s="45"/>
      <c r="O45" s="46">
        <v>167135087269</v>
      </c>
      <c r="P45" s="45"/>
      <c r="Q45" s="58">
        <v>25170907902</v>
      </c>
      <c r="R45" s="58"/>
    </row>
    <row r="46" spans="1:18" ht="18.75" x14ac:dyDescent="0.4">
      <c r="A46" s="20" t="s">
        <v>21</v>
      </c>
      <c r="B46" s="18"/>
      <c r="C46" s="46">
        <v>2285200000</v>
      </c>
      <c r="D46" s="45"/>
      <c r="E46" s="46">
        <v>1429861883007</v>
      </c>
      <c r="F46" s="45"/>
      <c r="G46" s="46">
        <v>1067358863186</v>
      </c>
      <c r="H46" s="45"/>
      <c r="I46" s="46">
        <v>362503019821</v>
      </c>
      <c r="J46" s="45"/>
      <c r="K46" s="46">
        <v>2776654200</v>
      </c>
      <c r="L46" s="45"/>
      <c r="M46" s="46">
        <v>1691235707670</v>
      </c>
      <c r="N46" s="45"/>
      <c r="O46" s="46">
        <v>1281312225018</v>
      </c>
      <c r="P46" s="45"/>
      <c r="Q46" s="58">
        <v>409923482652</v>
      </c>
      <c r="R46" s="58"/>
    </row>
    <row r="47" spans="1:18" ht="18.75" x14ac:dyDescent="0.4">
      <c r="A47" s="20" t="s">
        <v>89</v>
      </c>
      <c r="B47" s="18"/>
      <c r="C47" s="46">
        <v>613479492</v>
      </c>
      <c r="D47" s="45"/>
      <c r="E47" s="46">
        <v>1589803089066</v>
      </c>
      <c r="F47" s="45"/>
      <c r="G47" s="46">
        <v>1597106722441</v>
      </c>
      <c r="H47" s="45"/>
      <c r="I47" s="46">
        <v>-7303633375</v>
      </c>
      <c r="J47" s="45"/>
      <c r="K47" s="46">
        <v>949191968</v>
      </c>
      <c r="L47" s="45"/>
      <c r="M47" s="46">
        <v>2450084037665</v>
      </c>
      <c r="N47" s="45"/>
      <c r="O47" s="46">
        <v>2710008067340</v>
      </c>
      <c r="P47" s="45"/>
      <c r="Q47" s="58">
        <v>-259924029675</v>
      </c>
      <c r="R47" s="58"/>
    </row>
    <row r="48" spans="1:18" ht="18.75" x14ac:dyDescent="0.4">
      <c r="A48" s="20" t="s">
        <v>100</v>
      </c>
      <c r="B48" s="18"/>
      <c r="C48" s="46">
        <v>54800000</v>
      </c>
      <c r="D48" s="45"/>
      <c r="E48" s="46">
        <v>586932989429</v>
      </c>
      <c r="F48" s="45"/>
      <c r="G48" s="46">
        <v>633467541198</v>
      </c>
      <c r="H48" s="45"/>
      <c r="I48" s="46">
        <v>-46534551769</v>
      </c>
      <c r="J48" s="45"/>
      <c r="K48" s="46">
        <v>54800000</v>
      </c>
      <c r="L48" s="45"/>
      <c r="M48" s="46">
        <v>586932989429</v>
      </c>
      <c r="N48" s="45"/>
      <c r="O48" s="46">
        <v>633467541198</v>
      </c>
      <c r="P48" s="45"/>
      <c r="Q48" s="58">
        <v>-46534551769</v>
      </c>
      <c r="R48" s="58"/>
    </row>
    <row r="49" spans="1:18" ht="18.75" x14ac:dyDescent="0.4">
      <c r="A49" s="20" t="s">
        <v>52</v>
      </c>
      <c r="B49" s="18"/>
      <c r="C49" s="46">
        <v>37557252</v>
      </c>
      <c r="D49" s="45"/>
      <c r="E49" s="46">
        <v>92486974336</v>
      </c>
      <c r="F49" s="45"/>
      <c r="G49" s="46">
        <v>125290992672</v>
      </c>
      <c r="H49" s="45"/>
      <c r="I49" s="46">
        <v>-32804018336</v>
      </c>
      <c r="J49" s="45"/>
      <c r="K49" s="46">
        <v>37557252</v>
      </c>
      <c r="L49" s="45"/>
      <c r="M49" s="46">
        <v>92486974336</v>
      </c>
      <c r="N49" s="45"/>
      <c r="O49" s="46">
        <v>125290992672</v>
      </c>
      <c r="P49" s="45"/>
      <c r="Q49" s="58">
        <v>-32804018336</v>
      </c>
      <c r="R49" s="58"/>
    </row>
    <row r="50" spans="1:18" ht="18.75" x14ac:dyDescent="0.4">
      <c r="A50" s="20" t="s">
        <v>55</v>
      </c>
      <c r="B50" s="18"/>
      <c r="C50" s="46">
        <v>0</v>
      </c>
      <c r="D50" s="45"/>
      <c r="E50" s="46">
        <v>0</v>
      </c>
      <c r="F50" s="45"/>
      <c r="G50" s="46">
        <v>0</v>
      </c>
      <c r="H50" s="45"/>
      <c r="I50" s="46">
        <v>0</v>
      </c>
      <c r="J50" s="45"/>
      <c r="K50" s="46">
        <v>814500</v>
      </c>
      <c r="L50" s="45"/>
      <c r="M50" s="46">
        <v>29714291709</v>
      </c>
      <c r="N50" s="45"/>
      <c r="O50" s="46">
        <v>22144029379</v>
      </c>
      <c r="P50" s="45"/>
      <c r="Q50" s="58">
        <v>7570262330</v>
      </c>
      <c r="R50" s="58"/>
    </row>
    <row r="51" spans="1:18" ht="18.75" x14ac:dyDescent="0.4">
      <c r="A51" s="20" t="s">
        <v>214</v>
      </c>
      <c r="B51" s="18"/>
      <c r="C51" s="46">
        <v>0</v>
      </c>
      <c r="D51" s="45"/>
      <c r="E51" s="46">
        <v>0</v>
      </c>
      <c r="F51" s="45"/>
      <c r="G51" s="46">
        <v>0</v>
      </c>
      <c r="H51" s="45"/>
      <c r="I51" s="46">
        <v>0</v>
      </c>
      <c r="J51" s="45"/>
      <c r="K51" s="46">
        <v>50439560</v>
      </c>
      <c r="L51" s="45"/>
      <c r="M51" s="46">
        <v>58760179013</v>
      </c>
      <c r="N51" s="45"/>
      <c r="O51" s="46">
        <v>58362313535</v>
      </c>
      <c r="P51" s="45"/>
      <c r="Q51" s="58">
        <v>397865478</v>
      </c>
      <c r="R51" s="58"/>
    </row>
    <row r="52" spans="1:18" ht="18.75" x14ac:dyDescent="0.4">
      <c r="A52" s="20" t="s">
        <v>26</v>
      </c>
      <c r="B52" s="18"/>
      <c r="C52" s="46">
        <v>0</v>
      </c>
      <c r="D52" s="45"/>
      <c r="E52" s="46">
        <v>0</v>
      </c>
      <c r="F52" s="45"/>
      <c r="G52" s="46">
        <v>0</v>
      </c>
      <c r="H52" s="45"/>
      <c r="I52" s="46">
        <v>0</v>
      </c>
      <c r="J52" s="45"/>
      <c r="K52" s="46">
        <v>178349494</v>
      </c>
      <c r="L52" s="45"/>
      <c r="M52" s="46">
        <v>339691692144</v>
      </c>
      <c r="N52" s="45"/>
      <c r="O52" s="46">
        <v>353499730633</v>
      </c>
      <c r="P52" s="45"/>
      <c r="Q52" s="58">
        <v>-13808038489</v>
      </c>
      <c r="R52" s="58"/>
    </row>
    <row r="53" spans="1:18" ht="18.75" x14ac:dyDescent="0.4">
      <c r="A53" s="20" t="s">
        <v>215</v>
      </c>
      <c r="B53" s="18"/>
      <c r="C53" s="46">
        <v>0</v>
      </c>
      <c r="D53" s="45"/>
      <c r="E53" s="46">
        <v>0</v>
      </c>
      <c r="F53" s="45"/>
      <c r="G53" s="46">
        <v>0</v>
      </c>
      <c r="H53" s="45"/>
      <c r="I53" s="46">
        <v>0</v>
      </c>
      <c r="J53" s="45"/>
      <c r="K53" s="46">
        <v>11407875</v>
      </c>
      <c r="L53" s="45"/>
      <c r="M53" s="46">
        <v>64839276296</v>
      </c>
      <c r="N53" s="45"/>
      <c r="O53" s="46">
        <v>68700328702</v>
      </c>
      <c r="P53" s="45"/>
      <c r="Q53" s="58">
        <v>-3861052406</v>
      </c>
      <c r="R53" s="58"/>
    </row>
    <row r="54" spans="1:18" ht="18.75" x14ac:dyDescent="0.4">
      <c r="A54" s="20" t="s">
        <v>216</v>
      </c>
      <c r="B54" s="18"/>
      <c r="C54" s="46">
        <v>0</v>
      </c>
      <c r="D54" s="45"/>
      <c r="E54" s="46">
        <v>0</v>
      </c>
      <c r="F54" s="45"/>
      <c r="G54" s="46">
        <v>0</v>
      </c>
      <c r="H54" s="45"/>
      <c r="I54" s="46">
        <v>0</v>
      </c>
      <c r="J54" s="45"/>
      <c r="K54" s="46">
        <v>344772226</v>
      </c>
      <c r="L54" s="45"/>
      <c r="M54" s="46">
        <v>1041035360414</v>
      </c>
      <c r="N54" s="45"/>
      <c r="O54" s="46">
        <v>1124809768179</v>
      </c>
      <c r="P54" s="45"/>
      <c r="Q54" s="58">
        <v>-83774407765</v>
      </c>
      <c r="R54" s="58"/>
    </row>
    <row r="55" spans="1:18" ht="18.75" x14ac:dyDescent="0.4">
      <c r="A55" s="20" t="s">
        <v>217</v>
      </c>
      <c r="B55" s="18"/>
      <c r="C55" s="46">
        <v>0</v>
      </c>
      <c r="D55" s="45"/>
      <c r="E55" s="46">
        <v>0</v>
      </c>
      <c r="F55" s="45"/>
      <c r="G55" s="46">
        <v>0</v>
      </c>
      <c r="H55" s="45"/>
      <c r="I55" s="46">
        <v>0</v>
      </c>
      <c r="J55" s="45"/>
      <c r="K55" s="46">
        <v>17820716</v>
      </c>
      <c r="L55" s="45"/>
      <c r="M55" s="46">
        <v>206184684595</v>
      </c>
      <c r="N55" s="45"/>
      <c r="O55" s="46">
        <v>199467327650</v>
      </c>
      <c r="P55" s="45"/>
      <c r="Q55" s="58">
        <v>6717356945</v>
      </c>
      <c r="R55" s="58"/>
    </row>
    <row r="56" spans="1:18" ht="18.75" x14ac:dyDescent="0.4">
      <c r="A56" s="20" t="s">
        <v>218</v>
      </c>
      <c r="B56" s="18"/>
      <c r="C56" s="46">
        <v>0</v>
      </c>
      <c r="D56" s="45"/>
      <c r="E56" s="46">
        <v>0</v>
      </c>
      <c r="F56" s="45"/>
      <c r="G56" s="46">
        <v>0</v>
      </c>
      <c r="H56" s="45"/>
      <c r="I56" s="46">
        <v>0</v>
      </c>
      <c r="J56" s="45"/>
      <c r="K56" s="46">
        <v>53400000</v>
      </c>
      <c r="L56" s="45"/>
      <c r="M56" s="46">
        <v>140494163133</v>
      </c>
      <c r="N56" s="45"/>
      <c r="O56" s="46">
        <v>127503612540</v>
      </c>
      <c r="P56" s="45"/>
      <c r="Q56" s="58">
        <v>12990550593</v>
      </c>
      <c r="R56" s="58"/>
    </row>
    <row r="57" spans="1:18" ht="18.75" x14ac:dyDescent="0.4">
      <c r="A57" s="20" t="s">
        <v>219</v>
      </c>
      <c r="B57" s="18"/>
      <c r="C57" s="46">
        <v>0</v>
      </c>
      <c r="D57" s="45"/>
      <c r="E57" s="46">
        <v>0</v>
      </c>
      <c r="F57" s="45"/>
      <c r="G57" s="46">
        <v>0</v>
      </c>
      <c r="H57" s="45"/>
      <c r="I57" s="46">
        <v>0</v>
      </c>
      <c r="J57" s="45"/>
      <c r="K57" s="46">
        <v>2775783</v>
      </c>
      <c r="L57" s="45"/>
      <c r="M57" s="46">
        <v>154410742283</v>
      </c>
      <c r="N57" s="45"/>
      <c r="O57" s="46">
        <v>159430452526</v>
      </c>
      <c r="P57" s="45"/>
      <c r="Q57" s="58">
        <v>-5019710243</v>
      </c>
      <c r="R57" s="58"/>
    </row>
    <row r="58" spans="1:18" ht="18.75" x14ac:dyDescent="0.4">
      <c r="A58" s="20" t="s">
        <v>220</v>
      </c>
      <c r="B58" s="18"/>
      <c r="C58" s="46">
        <v>0</v>
      </c>
      <c r="D58" s="45"/>
      <c r="E58" s="46">
        <v>0</v>
      </c>
      <c r="F58" s="45"/>
      <c r="G58" s="46">
        <v>0</v>
      </c>
      <c r="H58" s="45"/>
      <c r="I58" s="46">
        <v>0</v>
      </c>
      <c r="J58" s="45"/>
      <c r="K58" s="46">
        <v>68813636</v>
      </c>
      <c r="L58" s="45"/>
      <c r="M58" s="46">
        <v>370657078313</v>
      </c>
      <c r="N58" s="45"/>
      <c r="O58" s="46">
        <v>254668817485</v>
      </c>
      <c r="P58" s="45"/>
      <c r="Q58" s="58">
        <v>115988260828</v>
      </c>
      <c r="R58" s="58"/>
    </row>
    <row r="59" spans="1:18" ht="18.75" x14ac:dyDescent="0.4">
      <c r="A59" s="20" t="s">
        <v>221</v>
      </c>
      <c r="B59" s="18"/>
      <c r="C59" s="46">
        <v>0</v>
      </c>
      <c r="D59" s="45"/>
      <c r="E59" s="46">
        <v>0</v>
      </c>
      <c r="F59" s="45"/>
      <c r="G59" s="46">
        <v>0</v>
      </c>
      <c r="H59" s="45"/>
      <c r="I59" s="46">
        <v>0</v>
      </c>
      <c r="J59" s="45"/>
      <c r="K59" s="46">
        <v>5093973</v>
      </c>
      <c r="L59" s="45"/>
      <c r="M59" s="46">
        <v>252595648507</v>
      </c>
      <c r="N59" s="45"/>
      <c r="O59" s="46">
        <v>198090530228</v>
      </c>
      <c r="P59" s="45"/>
      <c r="Q59" s="58">
        <v>54505118279</v>
      </c>
      <c r="R59" s="58"/>
    </row>
    <row r="60" spans="1:18" ht="18.75" x14ac:dyDescent="0.4">
      <c r="A60" s="20" t="s">
        <v>222</v>
      </c>
      <c r="B60" s="18"/>
      <c r="C60" s="46">
        <v>0</v>
      </c>
      <c r="D60" s="45"/>
      <c r="E60" s="46">
        <v>0</v>
      </c>
      <c r="F60" s="45"/>
      <c r="G60" s="46">
        <v>0</v>
      </c>
      <c r="H60" s="45"/>
      <c r="I60" s="46">
        <v>0</v>
      </c>
      <c r="J60" s="45"/>
      <c r="K60" s="46">
        <v>31273466</v>
      </c>
      <c r="L60" s="45"/>
      <c r="M60" s="46">
        <v>135456825005</v>
      </c>
      <c r="N60" s="45"/>
      <c r="O60" s="46">
        <v>153851487553</v>
      </c>
      <c r="P60" s="45"/>
      <c r="Q60" s="58">
        <v>-18394662548</v>
      </c>
      <c r="R60" s="58"/>
    </row>
    <row r="61" spans="1:18" ht="18.75" x14ac:dyDescent="0.4">
      <c r="A61" s="20" t="s">
        <v>223</v>
      </c>
      <c r="B61" s="18"/>
      <c r="C61" s="46">
        <v>0</v>
      </c>
      <c r="D61" s="45"/>
      <c r="E61" s="46">
        <v>0</v>
      </c>
      <c r="F61" s="45"/>
      <c r="G61" s="46">
        <v>0</v>
      </c>
      <c r="H61" s="45"/>
      <c r="I61" s="46">
        <v>0</v>
      </c>
      <c r="J61" s="45"/>
      <c r="K61" s="46">
        <v>5800000</v>
      </c>
      <c r="L61" s="45"/>
      <c r="M61" s="46">
        <v>45612389145</v>
      </c>
      <c r="N61" s="45"/>
      <c r="O61" s="46">
        <v>49179629700</v>
      </c>
      <c r="P61" s="45"/>
      <c r="Q61" s="58">
        <v>-3567240555</v>
      </c>
      <c r="R61" s="58"/>
    </row>
    <row r="62" spans="1:18" ht="18.75" x14ac:dyDescent="0.4">
      <c r="A62" s="20" t="s">
        <v>224</v>
      </c>
      <c r="B62" s="18"/>
      <c r="C62" s="46">
        <v>0</v>
      </c>
      <c r="D62" s="45"/>
      <c r="E62" s="46">
        <v>0</v>
      </c>
      <c r="F62" s="45"/>
      <c r="G62" s="46">
        <v>0</v>
      </c>
      <c r="H62" s="45"/>
      <c r="I62" s="46">
        <v>0</v>
      </c>
      <c r="J62" s="45"/>
      <c r="K62" s="46">
        <v>6749061</v>
      </c>
      <c r="L62" s="45"/>
      <c r="M62" s="46">
        <v>86112043685</v>
      </c>
      <c r="N62" s="45"/>
      <c r="O62" s="46">
        <v>103719657185</v>
      </c>
      <c r="P62" s="45"/>
      <c r="Q62" s="58">
        <v>-17607613500</v>
      </c>
      <c r="R62" s="58"/>
    </row>
    <row r="63" spans="1:18" ht="18.75" x14ac:dyDescent="0.4">
      <c r="A63" s="20" t="s">
        <v>225</v>
      </c>
      <c r="B63" s="18"/>
      <c r="C63" s="46">
        <v>0</v>
      </c>
      <c r="D63" s="45"/>
      <c r="E63" s="46">
        <v>0</v>
      </c>
      <c r="F63" s="45"/>
      <c r="G63" s="46">
        <v>0</v>
      </c>
      <c r="H63" s="45"/>
      <c r="I63" s="46">
        <v>0</v>
      </c>
      <c r="J63" s="45"/>
      <c r="K63" s="46">
        <v>1497233</v>
      </c>
      <c r="L63" s="45"/>
      <c r="M63" s="46">
        <v>50977627821</v>
      </c>
      <c r="N63" s="45"/>
      <c r="O63" s="46">
        <v>52939701172</v>
      </c>
      <c r="P63" s="45"/>
      <c r="Q63" s="58">
        <v>-1962073351</v>
      </c>
      <c r="R63" s="58"/>
    </row>
    <row r="64" spans="1:18" ht="18.75" x14ac:dyDescent="0.4">
      <c r="A64" s="20" t="s">
        <v>226</v>
      </c>
      <c r="B64" s="18"/>
      <c r="C64" s="46">
        <v>0</v>
      </c>
      <c r="D64" s="45"/>
      <c r="E64" s="46">
        <v>0</v>
      </c>
      <c r="F64" s="45"/>
      <c r="G64" s="46">
        <v>0</v>
      </c>
      <c r="H64" s="45"/>
      <c r="I64" s="46">
        <v>0</v>
      </c>
      <c r="J64" s="45"/>
      <c r="K64" s="46">
        <v>55000000</v>
      </c>
      <c r="L64" s="45"/>
      <c r="M64" s="46">
        <v>116531359529</v>
      </c>
      <c r="N64" s="45"/>
      <c r="O64" s="46">
        <v>98793659250</v>
      </c>
      <c r="P64" s="45"/>
      <c r="Q64" s="58">
        <v>17737700279</v>
      </c>
      <c r="R64" s="58"/>
    </row>
    <row r="65" spans="1:18" ht="18.75" x14ac:dyDescent="0.4">
      <c r="A65" s="20" t="s">
        <v>227</v>
      </c>
      <c r="B65" s="18"/>
      <c r="C65" s="46">
        <v>0</v>
      </c>
      <c r="D65" s="45"/>
      <c r="E65" s="46">
        <v>0</v>
      </c>
      <c r="F65" s="45"/>
      <c r="G65" s="46">
        <v>0</v>
      </c>
      <c r="H65" s="45"/>
      <c r="I65" s="46">
        <v>0</v>
      </c>
      <c r="J65" s="45"/>
      <c r="K65" s="46">
        <v>106292830</v>
      </c>
      <c r="L65" s="45"/>
      <c r="M65" s="46">
        <v>976344294836</v>
      </c>
      <c r="N65" s="45"/>
      <c r="O65" s="46">
        <v>1018566137056</v>
      </c>
      <c r="P65" s="45"/>
      <c r="Q65" s="58">
        <v>-42221842220</v>
      </c>
      <c r="R65" s="58"/>
    </row>
    <row r="66" spans="1:18" ht="18.75" x14ac:dyDescent="0.4">
      <c r="A66" s="20" t="s">
        <v>228</v>
      </c>
      <c r="B66" s="18"/>
      <c r="C66" s="46">
        <v>0</v>
      </c>
      <c r="D66" s="45"/>
      <c r="E66" s="46">
        <v>0</v>
      </c>
      <c r="F66" s="45"/>
      <c r="G66" s="46">
        <v>0</v>
      </c>
      <c r="H66" s="45"/>
      <c r="I66" s="46">
        <v>0</v>
      </c>
      <c r="J66" s="45"/>
      <c r="K66" s="46">
        <v>167870246</v>
      </c>
      <c r="L66" s="45"/>
      <c r="M66" s="46">
        <v>603913395493</v>
      </c>
      <c r="N66" s="45"/>
      <c r="O66" s="46">
        <v>653628620600</v>
      </c>
      <c r="P66" s="45"/>
      <c r="Q66" s="58">
        <v>-49715225107</v>
      </c>
      <c r="R66" s="58"/>
    </row>
    <row r="67" spans="1:18" ht="18.75" x14ac:dyDescent="0.4">
      <c r="A67" s="20" t="s">
        <v>56</v>
      </c>
      <c r="B67" s="18"/>
      <c r="C67" s="46">
        <v>0</v>
      </c>
      <c r="D67" s="45"/>
      <c r="E67" s="46">
        <v>0</v>
      </c>
      <c r="F67" s="45"/>
      <c r="G67" s="46">
        <v>0</v>
      </c>
      <c r="H67" s="45"/>
      <c r="I67" s="46">
        <v>0</v>
      </c>
      <c r="J67" s="45"/>
      <c r="K67" s="46">
        <v>2375753</v>
      </c>
      <c r="L67" s="45"/>
      <c r="M67" s="46">
        <v>15042615245</v>
      </c>
      <c r="N67" s="45"/>
      <c r="O67" s="46">
        <v>12398488194</v>
      </c>
      <c r="P67" s="45"/>
      <c r="Q67" s="58">
        <v>2644127051</v>
      </c>
      <c r="R67" s="58"/>
    </row>
    <row r="68" spans="1:18" ht="18.75" x14ac:dyDescent="0.4">
      <c r="A68" s="20" t="s">
        <v>229</v>
      </c>
      <c r="B68" s="18"/>
      <c r="C68" s="46">
        <v>0</v>
      </c>
      <c r="D68" s="45"/>
      <c r="E68" s="46">
        <v>0</v>
      </c>
      <c r="F68" s="45"/>
      <c r="G68" s="46">
        <v>0</v>
      </c>
      <c r="H68" s="45"/>
      <c r="I68" s="46">
        <v>0</v>
      </c>
      <c r="J68" s="45"/>
      <c r="K68" s="46">
        <v>2000000</v>
      </c>
      <c r="L68" s="45"/>
      <c r="M68" s="46">
        <v>27161367367</v>
      </c>
      <c r="N68" s="45"/>
      <c r="O68" s="46">
        <v>26799588000</v>
      </c>
      <c r="P68" s="45"/>
      <c r="Q68" s="58">
        <v>361779367</v>
      </c>
      <c r="R68" s="58"/>
    </row>
    <row r="69" spans="1:18" ht="18.75" x14ac:dyDescent="0.4">
      <c r="A69" s="20" t="s">
        <v>230</v>
      </c>
      <c r="B69" s="18"/>
      <c r="C69" s="46">
        <v>0</v>
      </c>
      <c r="D69" s="45"/>
      <c r="E69" s="46">
        <v>0</v>
      </c>
      <c r="F69" s="45"/>
      <c r="G69" s="46">
        <v>0</v>
      </c>
      <c r="H69" s="45"/>
      <c r="I69" s="46">
        <v>0</v>
      </c>
      <c r="J69" s="45"/>
      <c r="K69" s="46">
        <v>1500000</v>
      </c>
      <c r="L69" s="45"/>
      <c r="M69" s="46">
        <v>255570555162</v>
      </c>
      <c r="N69" s="45"/>
      <c r="O69" s="46">
        <v>223586696250</v>
      </c>
      <c r="P69" s="45"/>
      <c r="Q69" s="58">
        <v>31983858912</v>
      </c>
      <c r="R69" s="58"/>
    </row>
    <row r="70" spans="1:18" ht="18.75" x14ac:dyDescent="0.4">
      <c r="A70" s="20" t="s">
        <v>231</v>
      </c>
      <c r="B70" s="18"/>
      <c r="C70" s="46">
        <v>0</v>
      </c>
      <c r="D70" s="45"/>
      <c r="E70" s="46">
        <v>0</v>
      </c>
      <c r="F70" s="45"/>
      <c r="G70" s="46">
        <v>0</v>
      </c>
      <c r="H70" s="45"/>
      <c r="I70" s="46">
        <v>0</v>
      </c>
      <c r="J70" s="45"/>
      <c r="K70" s="46">
        <v>10000000</v>
      </c>
      <c r="L70" s="45"/>
      <c r="M70" s="46">
        <v>32138322373</v>
      </c>
      <c r="N70" s="45"/>
      <c r="O70" s="46">
        <v>32107815000</v>
      </c>
      <c r="P70" s="45"/>
      <c r="Q70" s="58">
        <v>30507373</v>
      </c>
      <c r="R70" s="58"/>
    </row>
    <row r="71" spans="1:18" ht="18.75" x14ac:dyDescent="0.4">
      <c r="A71" s="20" t="s">
        <v>232</v>
      </c>
      <c r="B71" s="18"/>
      <c r="C71" s="46">
        <v>0</v>
      </c>
      <c r="D71" s="45"/>
      <c r="E71" s="46">
        <v>0</v>
      </c>
      <c r="F71" s="45"/>
      <c r="G71" s="46">
        <v>0</v>
      </c>
      <c r="H71" s="45"/>
      <c r="I71" s="46">
        <v>0</v>
      </c>
      <c r="J71" s="45"/>
      <c r="K71" s="46">
        <v>265459741</v>
      </c>
      <c r="L71" s="45"/>
      <c r="M71" s="46">
        <v>549264130751</v>
      </c>
      <c r="N71" s="45"/>
      <c r="O71" s="46">
        <v>592114843067</v>
      </c>
      <c r="P71" s="45"/>
      <c r="Q71" s="58">
        <v>-42850712316</v>
      </c>
      <c r="R71" s="58"/>
    </row>
    <row r="72" spans="1:18" ht="18.75" x14ac:dyDescent="0.4">
      <c r="A72" s="20" t="s">
        <v>233</v>
      </c>
      <c r="B72" s="18"/>
      <c r="C72" s="46">
        <v>0</v>
      </c>
      <c r="D72" s="45"/>
      <c r="E72" s="46">
        <v>0</v>
      </c>
      <c r="F72" s="45"/>
      <c r="G72" s="46">
        <v>0</v>
      </c>
      <c r="H72" s="45"/>
      <c r="I72" s="46">
        <v>0</v>
      </c>
      <c r="J72" s="45"/>
      <c r="K72" s="46">
        <v>1046854</v>
      </c>
      <c r="L72" s="45"/>
      <c r="M72" s="46">
        <v>27586974640</v>
      </c>
      <c r="N72" s="45"/>
      <c r="O72" s="46">
        <v>30521537664</v>
      </c>
      <c r="P72" s="45"/>
      <c r="Q72" s="58">
        <v>-2934563024</v>
      </c>
      <c r="R72" s="58"/>
    </row>
    <row r="73" spans="1:18" ht="18.75" x14ac:dyDescent="0.4">
      <c r="A73" s="20" t="s">
        <v>95</v>
      </c>
      <c r="B73" s="18"/>
      <c r="C73" s="46">
        <v>0</v>
      </c>
      <c r="D73" s="45"/>
      <c r="E73" s="46">
        <v>0</v>
      </c>
      <c r="F73" s="45"/>
      <c r="G73" s="46">
        <v>0</v>
      </c>
      <c r="H73" s="45"/>
      <c r="I73" s="46">
        <v>0</v>
      </c>
      <c r="J73" s="45"/>
      <c r="K73" s="46">
        <v>78351323</v>
      </c>
      <c r="L73" s="45"/>
      <c r="M73" s="46">
        <v>532133929858</v>
      </c>
      <c r="N73" s="45"/>
      <c r="O73" s="46">
        <v>523388091087</v>
      </c>
      <c r="P73" s="45"/>
      <c r="Q73" s="58">
        <v>8745838771</v>
      </c>
      <c r="R73" s="58"/>
    </row>
    <row r="74" spans="1:18" ht="18.75" x14ac:dyDescent="0.4">
      <c r="A74" s="20" t="s">
        <v>31</v>
      </c>
      <c r="B74" s="18"/>
      <c r="C74" s="46">
        <v>0</v>
      </c>
      <c r="D74" s="45"/>
      <c r="E74" s="46">
        <v>0</v>
      </c>
      <c r="F74" s="45"/>
      <c r="G74" s="46">
        <v>0</v>
      </c>
      <c r="H74" s="45"/>
      <c r="I74" s="46">
        <v>0</v>
      </c>
      <c r="J74" s="45"/>
      <c r="K74" s="46">
        <v>8670760</v>
      </c>
      <c r="L74" s="45"/>
      <c r="M74" s="46">
        <v>662160742021</v>
      </c>
      <c r="N74" s="45"/>
      <c r="O74" s="46">
        <v>536401254283</v>
      </c>
      <c r="P74" s="45"/>
      <c r="Q74" s="58">
        <v>125759487738</v>
      </c>
      <c r="R74" s="58"/>
    </row>
    <row r="75" spans="1:18" ht="18.75" x14ac:dyDescent="0.4">
      <c r="A75" s="20" t="s">
        <v>62</v>
      </c>
      <c r="B75" s="18"/>
      <c r="C75" s="46">
        <v>0</v>
      </c>
      <c r="D75" s="45"/>
      <c r="E75" s="46">
        <v>0</v>
      </c>
      <c r="F75" s="45"/>
      <c r="G75" s="46">
        <v>0</v>
      </c>
      <c r="H75" s="45"/>
      <c r="I75" s="46">
        <v>0</v>
      </c>
      <c r="J75" s="45"/>
      <c r="K75" s="46">
        <v>47312150</v>
      </c>
      <c r="L75" s="45"/>
      <c r="M75" s="46">
        <v>104754757910</v>
      </c>
      <c r="N75" s="45"/>
      <c r="O75" s="46">
        <v>104348144020</v>
      </c>
      <c r="P75" s="45"/>
      <c r="Q75" s="58">
        <v>406613890</v>
      </c>
      <c r="R75" s="58"/>
    </row>
    <row r="76" spans="1:18" ht="18.75" x14ac:dyDescent="0.4">
      <c r="A76" s="20" t="s">
        <v>234</v>
      </c>
      <c r="B76" s="18"/>
      <c r="C76" s="46">
        <v>0</v>
      </c>
      <c r="D76" s="45"/>
      <c r="E76" s="46">
        <v>0</v>
      </c>
      <c r="F76" s="45"/>
      <c r="G76" s="46">
        <v>0</v>
      </c>
      <c r="H76" s="45"/>
      <c r="I76" s="46">
        <v>0</v>
      </c>
      <c r="J76" s="45"/>
      <c r="K76" s="46">
        <v>200000000</v>
      </c>
      <c r="L76" s="45"/>
      <c r="M76" s="46">
        <v>298400097600</v>
      </c>
      <c r="N76" s="45"/>
      <c r="O76" s="46">
        <v>296425710000</v>
      </c>
      <c r="P76" s="45"/>
      <c r="Q76" s="58">
        <v>1974387600</v>
      </c>
      <c r="R76" s="58"/>
    </row>
    <row r="77" spans="1:18" ht="18.75" x14ac:dyDescent="0.4">
      <c r="A77" s="20" t="s">
        <v>235</v>
      </c>
      <c r="B77" s="18"/>
      <c r="C77" s="46">
        <v>0</v>
      </c>
      <c r="D77" s="45"/>
      <c r="E77" s="46">
        <v>0</v>
      </c>
      <c r="F77" s="45"/>
      <c r="G77" s="46">
        <v>0</v>
      </c>
      <c r="H77" s="45"/>
      <c r="I77" s="46">
        <v>0</v>
      </c>
      <c r="J77" s="45"/>
      <c r="K77" s="46">
        <v>400000</v>
      </c>
      <c r="L77" s="45"/>
      <c r="M77" s="46">
        <v>9025974020</v>
      </c>
      <c r="N77" s="45"/>
      <c r="O77" s="46">
        <v>8584615800</v>
      </c>
      <c r="P77" s="45"/>
      <c r="Q77" s="58">
        <v>441358220</v>
      </c>
      <c r="R77" s="58"/>
    </row>
    <row r="78" spans="1:18" ht="18.75" x14ac:dyDescent="0.4">
      <c r="A78" s="20" t="s">
        <v>236</v>
      </c>
      <c r="B78" s="18"/>
      <c r="C78" s="46">
        <v>0</v>
      </c>
      <c r="D78" s="45"/>
      <c r="E78" s="46">
        <v>0</v>
      </c>
      <c r="F78" s="45"/>
      <c r="G78" s="46">
        <v>0</v>
      </c>
      <c r="H78" s="45"/>
      <c r="I78" s="46">
        <v>0</v>
      </c>
      <c r="J78" s="45"/>
      <c r="K78" s="46">
        <v>9200000</v>
      </c>
      <c r="L78" s="45"/>
      <c r="M78" s="46">
        <v>63192989314</v>
      </c>
      <c r="N78" s="45"/>
      <c r="O78" s="46">
        <v>64283703318</v>
      </c>
      <c r="P78" s="45"/>
      <c r="Q78" s="58">
        <v>-1090714004</v>
      </c>
      <c r="R78" s="58"/>
    </row>
    <row r="79" spans="1:18" ht="18.75" x14ac:dyDescent="0.4">
      <c r="A79" s="20" t="s">
        <v>237</v>
      </c>
      <c r="B79" s="18"/>
      <c r="C79" s="46">
        <v>0</v>
      </c>
      <c r="D79" s="45"/>
      <c r="E79" s="46">
        <v>0</v>
      </c>
      <c r="F79" s="45"/>
      <c r="G79" s="46">
        <v>0</v>
      </c>
      <c r="H79" s="45"/>
      <c r="I79" s="46">
        <v>0</v>
      </c>
      <c r="J79" s="45"/>
      <c r="K79" s="46">
        <v>75</v>
      </c>
      <c r="L79" s="45"/>
      <c r="M79" s="46">
        <v>4976465</v>
      </c>
      <c r="N79" s="45"/>
      <c r="O79" s="46">
        <v>4112010</v>
      </c>
      <c r="P79" s="45"/>
      <c r="Q79" s="58">
        <v>864455</v>
      </c>
      <c r="R79" s="58"/>
    </row>
    <row r="80" spans="1:18" ht="18.75" x14ac:dyDescent="0.4">
      <c r="A80" s="20" t="s">
        <v>238</v>
      </c>
      <c r="B80" s="18"/>
      <c r="C80" s="46">
        <v>0</v>
      </c>
      <c r="D80" s="45"/>
      <c r="E80" s="46">
        <v>0</v>
      </c>
      <c r="F80" s="45"/>
      <c r="G80" s="46">
        <v>0</v>
      </c>
      <c r="H80" s="45"/>
      <c r="I80" s="46">
        <v>0</v>
      </c>
      <c r="J80" s="45"/>
      <c r="K80" s="46">
        <v>19600000</v>
      </c>
      <c r="L80" s="45"/>
      <c r="M80" s="46">
        <v>57090116079</v>
      </c>
      <c r="N80" s="45"/>
      <c r="O80" s="46">
        <v>53092210500</v>
      </c>
      <c r="P80" s="45"/>
      <c r="Q80" s="58">
        <v>3997905579</v>
      </c>
      <c r="R80" s="58"/>
    </row>
    <row r="81" spans="1:18" ht="18.75" x14ac:dyDescent="0.4">
      <c r="A81" s="20" t="s">
        <v>22</v>
      </c>
      <c r="B81" s="18"/>
      <c r="C81" s="46">
        <v>0</v>
      </c>
      <c r="D81" s="45"/>
      <c r="E81" s="46">
        <v>0</v>
      </c>
      <c r="F81" s="45"/>
      <c r="G81" s="46">
        <v>0</v>
      </c>
      <c r="H81" s="45"/>
      <c r="I81" s="46">
        <v>0</v>
      </c>
      <c r="J81" s="45"/>
      <c r="K81" s="46">
        <v>9608690</v>
      </c>
      <c r="L81" s="45"/>
      <c r="M81" s="46">
        <v>31795912242</v>
      </c>
      <c r="N81" s="45"/>
      <c r="O81" s="46">
        <v>31424495188</v>
      </c>
      <c r="P81" s="45"/>
      <c r="Q81" s="58">
        <v>371417054</v>
      </c>
      <c r="R81" s="58"/>
    </row>
    <row r="82" spans="1:18" ht="18.75" x14ac:dyDescent="0.4">
      <c r="A82" s="20" t="s">
        <v>239</v>
      </c>
      <c r="B82" s="18"/>
      <c r="C82" s="46">
        <v>0</v>
      </c>
      <c r="D82" s="45"/>
      <c r="E82" s="46">
        <v>0</v>
      </c>
      <c r="F82" s="45"/>
      <c r="G82" s="46">
        <v>0</v>
      </c>
      <c r="H82" s="45"/>
      <c r="I82" s="46">
        <v>0</v>
      </c>
      <c r="J82" s="45"/>
      <c r="K82" s="46">
        <v>129800000</v>
      </c>
      <c r="L82" s="45"/>
      <c r="M82" s="46">
        <v>434843932926</v>
      </c>
      <c r="N82" s="45"/>
      <c r="O82" s="46">
        <v>373406134860</v>
      </c>
      <c r="P82" s="45"/>
      <c r="Q82" s="58">
        <v>61437798066</v>
      </c>
      <c r="R82" s="58"/>
    </row>
    <row r="83" spans="1:18" ht="18.75" x14ac:dyDescent="0.4">
      <c r="A83" s="20" t="s">
        <v>240</v>
      </c>
      <c r="B83" s="18"/>
      <c r="C83" s="46">
        <v>0</v>
      </c>
      <c r="D83" s="45"/>
      <c r="E83" s="46">
        <v>0</v>
      </c>
      <c r="F83" s="45"/>
      <c r="G83" s="46">
        <v>0</v>
      </c>
      <c r="H83" s="45"/>
      <c r="I83" s="46">
        <v>0</v>
      </c>
      <c r="J83" s="45"/>
      <c r="K83" s="46">
        <v>190000</v>
      </c>
      <c r="L83" s="45"/>
      <c r="M83" s="46">
        <v>2761508330</v>
      </c>
      <c r="N83" s="45"/>
      <c r="O83" s="46">
        <v>855776340</v>
      </c>
      <c r="P83" s="45"/>
      <c r="Q83" s="58">
        <v>1905731990</v>
      </c>
      <c r="R83" s="58"/>
    </row>
    <row r="84" spans="1:18" ht="18.75" x14ac:dyDescent="0.4">
      <c r="A84" s="20" t="s">
        <v>241</v>
      </c>
      <c r="B84" s="18"/>
      <c r="C84" s="46">
        <v>0</v>
      </c>
      <c r="D84" s="45"/>
      <c r="E84" s="46">
        <v>0</v>
      </c>
      <c r="F84" s="45"/>
      <c r="G84" s="46">
        <v>0</v>
      </c>
      <c r="H84" s="45"/>
      <c r="I84" s="46">
        <v>0</v>
      </c>
      <c r="J84" s="45"/>
      <c r="K84" s="46">
        <v>2450000</v>
      </c>
      <c r="L84" s="45"/>
      <c r="M84" s="46">
        <v>104677694915</v>
      </c>
      <c r="N84" s="45"/>
      <c r="O84" s="46">
        <v>104479625250</v>
      </c>
      <c r="P84" s="45"/>
      <c r="Q84" s="58">
        <v>198069665</v>
      </c>
      <c r="R84" s="58"/>
    </row>
    <row r="85" spans="1:18" ht="18.75" x14ac:dyDescent="0.4">
      <c r="A85" s="20" t="s">
        <v>242</v>
      </c>
      <c r="B85" s="18"/>
      <c r="C85" s="46">
        <v>0</v>
      </c>
      <c r="D85" s="45"/>
      <c r="E85" s="46">
        <v>0</v>
      </c>
      <c r="F85" s="45"/>
      <c r="G85" s="46">
        <v>0</v>
      </c>
      <c r="H85" s="45"/>
      <c r="I85" s="46">
        <v>0</v>
      </c>
      <c r="J85" s="45"/>
      <c r="K85" s="46">
        <v>41224235</v>
      </c>
      <c r="L85" s="45"/>
      <c r="M85" s="46">
        <v>65646028880</v>
      </c>
      <c r="N85" s="45"/>
      <c r="O85" s="46">
        <v>65689258135</v>
      </c>
      <c r="P85" s="45"/>
      <c r="Q85" s="58">
        <v>-43229255</v>
      </c>
      <c r="R85" s="58"/>
    </row>
    <row r="86" spans="1:18" ht="18.75" x14ac:dyDescent="0.4">
      <c r="A86" s="20" t="s">
        <v>243</v>
      </c>
      <c r="B86" s="18"/>
      <c r="C86" s="46">
        <v>0</v>
      </c>
      <c r="D86" s="45"/>
      <c r="E86" s="46">
        <v>0</v>
      </c>
      <c r="F86" s="45"/>
      <c r="G86" s="46">
        <v>0</v>
      </c>
      <c r="H86" s="45"/>
      <c r="I86" s="46">
        <v>0</v>
      </c>
      <c r="J86" s="45"/>
      <c r="K86" s="46">
        <v>357000</v>
      </c>
      <c r="L86" s="45"/>
      <c r="M86" s="46">
        <v>9812317336</v>
      </c>
      <c r="N86" s="45"/>
      <c r="O86" s="46">
        <v>6494962068</v>
      </c>
      <c r="P86" s="45"/>
      <c r="Q86" s="58">
        <v>3317355268</v>
      </c>
      <c r="R86" s="58"/>
    </row>
    <row r="87" spans="1:18" ht="18.75" x14ac:dyDescent="0.4">
      <c r="A87" s="20" t="s">
        <v>244</v>
      </c>
      <c r="B87" s="18"/>
      <c r="C87" s="46">
        <v>0</v>
      </c>
      <c r="D87" s="45"/>
      <c r="E87" s="46">
        <v>0</v>
      </c>
      <c r="F87" s="45"/>
      <c r="G87" s="46">
        <v>0</v>
      </c>
      <c r="H87" s="45"/>
      <c r="I87" s="46">
        <v>0</v>
      </c>
      <c r="J87" s="45"/>
      <c r="K87" s="46">
        <v>355750</v>
      </c>
      <c r="L87" s="45"/>
      <c r="M87" s="46">
        <v>3027736218055</v>
      </c>
      <c r="N87" s="45"/>
      <c r="O87" s="46">
        <v>2425272230406</v>
      </c>
      <c r="P87" s="45"/>
      <c r="Q87" s="58">
        <v>602463987649</v>
      </c>
      <c r="R87" s="58"/>
    </row>
    <row r="88" spans="1:18" ht="18.75" x14ac:dyDescent="0.4">
      <c r="A88" s="20" t="s">
        <v>245</v>
      </c>
      <c r="B88" s="18"/>
      <c r="C88" s="46">
        <v>0</v>
      </c>
      <c r="D88" s="45"/>
      <c r="E88" s="46">
        <v>0</v>
      </c>
      <c r="F88" s="45"/>
      <c r="G88" s="46">
        <v>0</v>
      </c>
      <c r="H88" s="45"/>
      <c r="I88" s="46">
        <v>0</v>
      </c>
      <c r="J88" s="45"/>
      <c r="K88" s="46">
        <v>8633940</v>
      </c>
      <c r="L88" s="45"/>
      <c r="M88" s="46">
        <v>180741105493</v>
      </c>
      <c r="N88" s="45"/>
      <c r="O88" s="46">
        <v>161266453791</v>
      </c>
      <c r="P88" s="45"/>
      <c r="Q88" s="58">
        <v>19474651702</v>
      </c>
      <c r="R88" s="58"/>
    </row>
    <row r="89" spans="1:18" ht="18.75" x14ac:dyDescent="0.4">
      <c r="A89" s="20" t="s">
        <v>246</v>
      </c>
      <c r="B89" s="18"/>
      <c r="C89" s="46">
        <v>0</v>
      </c>
      <c r="D89" s="45"/>
      <c r="E89" s="46">
        <v>0</v>
      </c>
      <c r="F89" s="45"/>
      <c r="G89" s="46">
        <v>0</v>
      </c>
      <c r="H89" s="45"/>
      <c r="I89" s="46">
        <v>0</v>
      </c>
      <c r="J89" s="45"/>
      <c r="K89" s="46">
        <v>15395825</v>
      </c>
      <c r="L89" s="45"/>
      <c r="M89" s="46">
        <v>62441216956</v>
      </c>
      <c r="N89" s="45"/>
      <c r="O89" s="46">
        <v>63818596738</v>
      </c>
      <c r="P89" s="45"/>
      <c r="Q89" s="58">
        <v>-1377379782</v>
      </c>
      <c r="R89" s="58"/>
    </row>
    <row r="90" spans="1:18" ht="18.75" x14ac:dyDescent="0.4">
      <c r="A90" s="20" t="s">
        <v>40</v>
      </c>
      <c r="B90" s="18"/>
      <c r="C90" s="46">
        <v>0</v>
      </c>
      <c r="D90" s="45"/>
      <c r="E90" s="46">
        <v>0</v>
      </c>
      <c r="F90" s="45"/>
      <c r="G90" s="46">
        <v>0</v>
      </c>
      <c r="H90" s="45"/>
      <c r="I90" s="46">
        <v>0</v>
      </c>
      <c r="J90" s="45"/>
      <c r="K90" s="46">
        <v>8836755</v>
      </c>
      <c r="L90" s="45"/>
      <c r="M90" s="46">
        <v>131632877817</v>
      </c>
      <c r="N90" s="45"/>
      <c r="O90" s="46">
        <v>112261773211</v>
      </c>
      <c r="P90" s="45"/>
      <c r="Q90" s="58">
        <v>19371104606</v>
      </c>
      <c r="R90" s="58"/>
    </row>
    <row r="91" spans="1:18" ht="18.75" x14ac:dyDescent="0.4">
      <c r="A91" s="20" t="s">
        <v>71</v>
      </c>
      <c r="B91" s="18"/>
      <c r="C91" s="46">
        <v>0</v>
      </c>
      <c r="D91" s="45"/>
      <c r="E91" s="46">
        <v>0</v>
      </c>
      <c r="F91" s="45"/>
      <c r="G91" s="46">
        <v>0</v>
      </c>
      <c r="H91" s="45"/>
      <c r="I91" s="46">
        <v>0</v>
      </c>
      <c r="J91" s="45"/>
      <c r="K91" s="46">
        <v>1</v>
      </c>
      <c r="L91" s="45"/>
      <c r="M91" s="46">
        <v>1</v>
      </c>
      <c r="N91" s="45"/>
      <c r="O91" s="46">
        <v>14894</v>
      </c>
      <c r="P91" s="45"/>
      <c r="Q91" s="58">
        <v>-14893</v>
      </c>
      <c r="R91" s="58"/>
    </row>
    <row r="92" spans="1:18" ht="18.75" x14ac:dyDescent="0.4">
      <c r="A92" s="20" t="s">
        <v>247</v>
      </c>
      <c r="B92" s="18"/>
      <c r="C92" s="46">
        <v>0</v>
      </c>
      <c r="D92" s="45"/>
      <c r="E92" s="46">
        <v>0</v>
      </c>
      <c r="F92" s="45"/>
      <c r="G92" s="46">
        <v>0</v>
      </c>
      <c r="H92" s="45"/>
      <c r="I92" s="46">
        <v>0</v>
      </c>
      <c r="J92" s="45"/>
      <c r="K92" s="46">
        <v>23925582</v>
      </c>
      <c r="L92" s="45"/>
      <c r="M92" s="46">
        <v>348377616481</v>
      </c>
      <c r="N92" s="45"/>
      <c r="O92" s="46">
        <v>370866104721</v>
      </c>
      <c r="P92" s="45"/>
      <c r="Q92" s="58">
        <v>-22488488240</v>
      </c>
      <c r="R92" s="58"/>
    </row>
    <row r="93" spans="1:18" ht="18.75" x14ac:dyDescent="0.4">
      <c r="A93" s="20" t="s">
        <v>248</v>
      </c>
      <c r="B93" s="18"/>
      <c r="C93" s="46">
        <v>0</v>
      </c>
      <c r="D93" s="45"/>
      <c r="E93" s="46">
        <v>0</v>
      </c>
      <c r="F93" s="45"/>
      <c r="G93" s="46">
        <v>0</v>
      </c>
      <c r="H93" s="45"/>
      <c r="I93" s="46">
        <v>0</v>
      </c>
      <c r="J93" s="45"/>
      <c r="K93" s="46">
        <v>102274499</v>
      </c>
      <c r="L93" s="45"/>
      <c r="M93" s="46">
        <v>200300793995</v>
      </c>
      <c r="N93" s="45"/>
      <c r="O93" s="46">
        <v>245816962154</v>
      </c>
      <c r="P93" s="45"/>
      <c r="Q93" s="58">
        <v>-45516168159</v>
      </c>
      <c r="R93" s="58"/>
    </row>
    <row r="94" spans="1:18" ht="18.75" x14ac:dyDescent="0.4">
      <c r="A94" s="20" t="s">
        <v>249</v>
      </c>
      <c r="B94" s="18"/>
      <c r="C94" s="46">
        <v>0</v>
      </c>
      <c r="D94" s="45"/>
      <c r="E94" s="46">
        <v>0</v>
      </c>
      <c r="F94" s="45"/>
      <c r="G94" s="46">
        <v>0</v>
      </c>
      <c r="H94" s="45"/>
      <c r="I94" s="46">
        <v>0</v>
      </c>
      <c r="J94" s="45"/>
      <c r="K94" s="46">
        <v>2163067</v>
      </c>
      <c r="L94" s="45"/>
      <c r="M94" s="46">
        <v>123689175003</v>
      </c>
      <c r="N94" s="45"/>
      <c r="O94" s="46">
        <v>101424780761</v>
      </c>
      <c r="P94" s="45"/>
      <c r="Q94" s="58">
        <v>22264394242</v>
      </c>
      <c r="R94" s="58"/>
    </row>
    <row r="95" spans="1:18" ht="18.75" x14ac:dyDescent="0.4">
      <c r="A95" s="20" t="s">
        <v>19</v>
      </c>
      <c r="B95" s="18"/>
      <c r="C95" s="46">
        <v>0</v>
      </c>
      <c r="D95" s="45"/>
      <c r="E95" s="46">
        <v>0</v>
      </c>
      <c r="F95" s="45"/>
      <c r="G95" s="46">
        <v>0</v>
      </c>
      <c r="H95" s="45"/>
      <c r="I95" s="46">
        <v>0</v>
      </c>
      <c r="J95" s="45"/>
      <c r="K95" s="46">
        <v>73500</v>
      </c>
      <c r="L95" s="45"/>
      <c r="M95" s="46">
        <v>695556691</v>
      </c>
      <c r="N95" s="45"/>
      <c r="O95" s="46">
        <v>509400611</v>
      </c>
      <c r="P95" s="45"/>
      <c r="Q95" s="58">
        <v>186156080</v>
      </c>
      <c r="R95" s="58"/>
    </row>
    <row r="96" spans="1:18" ht="18.75" x14ac:dyDescent="0.4">
      <c r="A96" s="20" t="s">
        <v>250</v>
      </c>
      <c r="B96" s="18"/>
      <c r="C96" s="46">
        <v>0</v>
      </c>
      <c r="D96" s="45"/>
      <c r="E96" s="46">
        <v>0</v>
      </c>
      <c r="F96" s="45"/>
      <c r="G96" s="46">
        <v>0</v>
      </c>
      <c r="H96" s="45"/>
      <c r="I96" s="46">
        <v>0</v>
      </c>
      <c r="J96" s="45"/>
      <c r="K96" s="46">
        <v>42289184</v>
      </c>
      <c r="L96" s="45"/>
      <c r="M96" s="46">
        <v>86772744789</v>
      </c>
      <c r="N96" s="45"/>
      <c r="O96" s="46">
        <v>96518245463</v>
      </c>
      <c r="P96" s="45"/>
      <c r="Q96" s="58">
        <v>-9745500674</v>
      </c>
      <c r="R96" s="58"/>
    </row>
    <row r="97" spans="1:18" ht="18.75" x14ac:dyDescent="0.4">
      <c r="A97" s="20" t="s">
        <v>251</v>
      </c>
      <c r="B97" s="18"/>
      <c r="C97" s="46">
        <v>0</v>
      </c>
      <c r="D97" s="45"/>
      <c r="E97" s="46">
        <v>0</v>
      </c>
      <c r="F97" s="45"/>
      <c r="G97" s="46">
        <v>0</v>
      </c>
      <c r="H97" s="45"/>
      <c r="I97" s="46">
        <v>0</v>
      </c>
      <c r="J97" s="45"/>
      <c r="K97" s="46">
        <v>2850030</v>
      </c>
      <c r="L97" s="45"/>
      <c r="M97" s="46">
        <v>144344378255</v>
      </c>
      <c r="N97" s="45"/>
      <c r="O97" s="46">
        <v>142503537771</v>
      </c>
      <c r="P97" s="45"/>
      <c r="Q97" s="58">
        <v>1840840484</v>
      </c>
      <c r="R97" s="58"/>
    </row>
    <row r="98" spans="1:18" ht="18.75" x14ac:dyDescent="0.4">
      <c r="A98" s="20" t="s">
        <v>252</v>
      </c>
      <c r="B98" s="18"/>
      <c r="C98" s="46">
        <v>0</v>
      </c>
      <c r="D98" s="45"/>
      <c r="E98" s="46">
        <v>0</v>
      </c>
      <c r="F98" s="45"/>
      <c r="G98" s="46">
        <v>0</v>
      </c>
      <c r="H98" s="45"/>
      <c r="I98" s="46">
        <v>0</v>
      </c>
      <c r="J98" s="45"/>
      <c r="K98" s="46">
        <v>56378333</v>
      </c>
      <c r="L98" s="45"/>
      <c r="M98" s="46">
        <v>297212622438</v>
      </c>
      <c r="N98" s="45"/>
      <c r="O98" s="46">
        <v>297212622438</v>
      </c>
      <c r="P98" s="45"/>
      <c r="Q98" s="58">
        <v>0</v>
      </c>
      <c r="R98" s="58"/>
    </row>
    <row r="99" spans="1:18" ht="18.75" x14ac:dyDescent="0.4">
      <c r="A99" s="20" t="s">
        <v>253</v>
      </c>
      <c r="B99" s="18"/>
      <c r="C99" s="46">
        <v>0</v>
      </c>
      <c r="D99" s="45"/>
      <c r="E99" s="46">
        <v>0</v>
      </c>
      <c r="F99" s="45"/>
      <c r="G99" s="46">
        <v>0</v>
      </c>
      <c r="H99" s="45"/>
      <c r="I99" s="46">
        <v>0</v>
      </c>
      <c r="J99" s="45"/>
      <c r="K99" s="46">
        <v>57370355</v>
      </c>
      <c r="L99" s="45"/>
      <c r="M99" s="46">
        <v>1154141851037</v>
      </c>
      <c r="N99" s="45"/>
      <c r="O99" s="46">
        <v>1121760457297</v>
      </c>
      <c r="P99" s="45"/>
      <c r="Q99" s="58">
        <v>32381393740</v>
      </c>
      <c r="R99" s="58"/>
    </row>
    <row r="100" spans="1:18" ht="18.75" x14ac:dyDescent="0.4">
      <c r="A100" s="20" t="s">
        <v>254</v>
      </c>
      <c r="B100" s="18"/>
      <c r="C100" s="46">
        <v>0</v>
      </c>
      <c r="D100" s="45"/>
      <c r="E100" s="46">
        <v>0</v>
      </c>
      <c r="F100" s="45"/>
      <c r="G100" s="46">
        <v>0</v>
      </c>
      <c r="H100" s="45"/>
      <c r="I100" s="46">
        <v>0</v>
      </c>
      <c r="J100" s="45"/>
      <c r="K100" s="46">
        <v>79024065</v>
      </c>
      <c r="L100" s="45"/>
      <c r="M100" s="46">
        <v>153364877414</v>
      </c>
      <c r="N100" s="45"/>
      <c r="O100" s="46">
        <v>156849566773</v>
      </c>
      <c r="P100" s="45"/>
      <c r="Q100" s="58">
        <v>-3484689359</v>
      </c>
      <c r="R100" s="58"/>
    </row>
    <row r="101" spans="1:18" ht="18.75" x14ac:dyDescent="0.4">
      <c r="A101" s="20" t="s">
        <v>255</v>
      </c>
      <c r="B101" s="18"/>
      <c r="C101" s="46">
        <v>0</v>
      </c>
      <c r="D101" s="45"/>
      <c r="E101" s="46">
        <v>0</v>
      </c>
      <c r="F101" s="45"/>
      <c r="G101" s="46">
        <v>0</v>
      </c>
      <c r="H101" s="45"/>
      <c r="I101" s="46">
        <v>0</v>
      </c>
      <c r="J101" s="45"/>
      <c r="K101" s="46">
        <v>67000000</v>
      </c>
      <c r="L101" s="45"/>
      <c r="M101" s="46">
        <v>167702200339</v>
      </c>
      <c r="N101" s="45"/>
      <c r="O101" s="46">
        <v>159159721744</v>
      </c>
      <c r="P101" s="45"/>
      <c r="Q101" s="58">
        <v>8542478595</v>
      </c>
      <c r="R101" s="58"/>
    </row>
    <row r="102" spans="1:18" ht="18.75" x14ac:dyDescent="0.4">
      <c r="A102" s="20" t="s">
        <v>256</v>
      </c>
      <c r="B102" s="18"/>
      <c r="C102" s="46">
        <v>0</v>
      </c>
      <c r="D102" s="45"/>
      <c r="E102" s="46">
        <v>0</v>
      </c>
      <c r="F102" s="45"/>
      <c r="G102" s="46">
        <v>0</v>
      </c>
      <c r="H102" s="45"/>
      <c r="I102" s="46">
        <v>0</v>
      </c>
      <c r="J102" s="45"/>
      <c r="K102" s="46">
        <v>6949851</v>
      </c>
      <c r="L102" s="45"/>
      <c r="M102" s="46">
        <v>186161947930</v>
      </c>
      <c r="N102" s="45"/>
      <c r="O102" s="46">
        <v>138515412700</v>
      </c>
      <c r="P102" s="45"/>
      <c r="Q102" s="58">
        <v>47646535230</v>
      </c>
      <c r="R102" s="58"/>
    </row>
    <row r="103" spans="1:18" ht="18.75" x14ac:dyDescent="0.4">
      <c r="A103" s="20" t="s">
        <v>257</v>
      </c>
      <c r="B103" s="18"/>
      <c r="C103" s="46">
        <v>0</v>
      </c>
      <c r="D103" s="45"/>
      <c r="E103" s="46">
        <v>0</v>
      </c>
      <c r="F103" s="45"/>
      <c r="G103" s="46">
        <v>0</v>
      </c>
      <c r="H103" s="45"/>
      <c r="I103" s="46">
        <v>0</v>
      </c>
      <c r="J103" s="45"/>
      <c r="K103" s="46">
        <v>1200000</v>
      </c>
      <c r="L103" s="45"/>
      <c r="M103" s="46">
        <v>8335691460</v>
      </c>
      <c r="N103" s="45"/>
      <c r="O103" s="46">
        <v>7849018800</v>
      </c>
      <c r="P103" s="45"/>
      <c r="Q103" s="58">
        <v>486672660</v>
      </c>
      <c r="R103" s="58"/>
    </row>
    <row r="104" spans="1:18" ht="18.75" x14ac:dyDescent="0.4">
      <c r="A104" s="20" t="s">
        <v>258</v>
      </c>
      <c r="B104" s="18"/>
      <c r="C104" s="46">
        <v>0</v>
      </c>
      <c r="D104" s="45"/>
      <c r="E104" s="46">
        <v>0</v>
      </c>
      <c r="F104" s="45"/>
      <c r="G104" s="46">
        <v>0</v>
      </c>
      <c r="H104" s="45"/>
      <c r="I104" s="46">
        <v>0</v>
      </c>
      <c r="J104" s="45"/>
      <c r="K104" s="46">
        <v>200000</v>
      </c>
      <c r="L104" s="45"/>
      <c r="M104" s="46">
        <v>1253000031</v>
      </c>
      <c r="N104" s="45"/>
      <c r="O104" s="46">
        <v>1227137723</v>
      </c>
      <c r="P104" s="45"/>
      <c r="Q104" s="58">
        <v>25862308</v>
      </c>
      <c r="R104" s="58"/>
    </row>
    <row r="105" spans="1:18" ht="18.75" x14ac:dyDescent="0.4">
      <c r="A105" s="20" t="s">
        <v>259</v>
      </c>
      <c r="B105" s="18"/>
      <c r="C105" s="46">
        <v>0</v>
      </c>
      <c r="D105" s="45"/>
      <c r="E105" s="46">
        <v>0</v>
      </c>
      <c r="F105" s="45"/>
      <c r="G105" s="46">
        <v>0</v>
      </c>
      <c r="H105" s="45"/>
      <c r="I105" s="46">
        <v>0</v>
      </c>
      <c r="J105" s="45"/>
      <c r="K105" s="46">
        <v>106340023</v>
      </c>
      <c r="L105" s="45"/>
      <c r="M105" s="46">
        <v>132734215070</v>
      </c>
      <c r="N105" s="45"/>
      <c r="O105" s="46">
        <v>131922710229</v>
      </c>
      <c r="P105" s="45"/>
      <c r="Q105" s="58">
        <v>811504841</v>
      </c>
      <c r="R105" s="58"/>
    </row>
    <row r="106" spans="1:18" ht="18.75" x14ac:dyDescent="0.4">
      <c r="A106" s="20" t="s">
        <v>260</v>
      </c>
      <c r="B106" s="18"/>
      <c r="C106" s="46">
        <v>0</v>
      </c>
      <c r="D106" s="45"/>
      <c r="E106" s="46">
        <v>0</v>
      </c>
      <c r="F106" s="45"/>
      <c r="G106" s="46">
        <v>0</v>
      </c>
      <c r="H106" s="45"/>
      <c r="I106" s="46">
        <v>0</v>
      </c>
      <c r="J106" s="45"/>
      <c r="K106" s="46">
        <v>71138416</v>
      </c>
      <c r="L106" s="45"/>
      <c r="M106" s="46">
        <v>205209501328</v>
      </c>
      <c r="N106" s="45"/>
      <c r="O106" s="46">
        <v>208538955010</v>
      </c>
      <c r="P106" s="45"/>
      <c r="Q106" s="58">
        <v>-3329453682</v>
      </c>
      <c r="R106" s="58"/>
    </row>
    <row r="107" spans="1:18" ht="18.75" x14ac:dyDescent="0.4">
      <c r="A107" s="20" t="s">
        <v>261</v>
      </c>
      <c r="B107" s="18"/>
      <c r="C107" s="46">
        <v>0</v>
      </c>
      <c r="D107" s="45"/>
      <c r="E107" s="46">
        <v>0</v>
      </c>
      <c r="F107" s="45"/>
      <c r="G107" s="46">
        <v>0</v>
      </c>
      <c r="H107" s="45"/>
      <c r="I107" s="46">
        <v>0</v>
      </c>
      <c r="J107" s="45"/>
      <c r="K107" s="46">
        <v>56000000</v>
      </c>
      <c r="L107" s="45"/>
      <c r="M107" s="46">
        <v>163050669278</v>
      </c>
      <c r="N107" s="45"/>
      <c r="O107" s="46">
        <v>157592710800</v>
      </c>
      <c r="P107" s="45"/>
      <c r="Q107" s="58">
        <v>5457958478</v>
      </c>
      <c r="R107" s="58"/>
    </row>
    <row r="108" spans="1:18" ht="18.75" x14ac:dyDescent="0.4">
      <c r="A108" s="20" t="s">
        <v>262</v>
      </c>
      <c r="B108" s="18"/>
      <c r="C108" s="46">
        <v>0</v>
      </c>
      <c r="D108" s="45"/>
      <c r="E108" s="46">
        <v>0</v>
      </c>
      <c r="F108" s="45"/>
      <c r="G108" s="46">
        <v>0</v>
      </c>
      <c r="H108" s="45"/>
      <c r="I108" s="46">
        <v>0</v>
      </c>
      <c r="J108" s="45"/>
      <c r="K108" s="46">
        <v>6521262</v>
      </c>
      <c r="L108" s="45"/>
      <c r="M108" s="46">
        <v>402539148997</v>
      </c>
      <c r="N108" s="45"/>
      <c r="O108" s="46">
        <v>347589531532</v>
      </c>
      <c r="P108" s="45"/>
      <c r="Q108" s="58">
        <v>54949617465</v>
      </c>
      <c r="R108" s="58"/>
    </row>
    <row r="109" spans="1:18" ht="18.75" x14ac:dyDescent="0.4">
      <c r="A109" s="20" t="s">
        <v>263</v>
      </c>
      <c r="B109" s="18"/>
      <c r="C109" s="46">
        <v>0</v>
      </c>
      <c r="D109" s="45"/>
      <c r="E109" s="46">
        <v>0</v>
      </c>
      <c r="F109" s="45"/>
      <c r="G109" s="46">
        <v>0</v>
      </c>
      <c r="H109" s="45"/>
      <c r="I109" s="46">
        <v>0</v>
      </c>
      <c r="J109" s="45"/>
      <c r="K109" s="46">
        <v>36051657</v>
      </c>
      <c r="L109" s="45"/>
      <c r="M109" s="46">
        <v>760368909700</v>
      </c>
      <c r="N109" s="45"/>
      <c r="O109" s="46">
        <v>840381159077</v>
      </c>
      <c r="P109" s="45"/>
      <c r="Q109" s="58">
        <v>-80012249377</v>
      </c>
      <c r="R109" s="58"/>
    </row>
    <row r="110" spans="1:18" ht="18.75" x14ac:dyDescent="0.4">
      <c r="A110" s="20" t="s">
        <v>264</v>
      </c>
      <c r="B110" s="18"/>
      <c r="C110" s="46">
        <v>0</v>
      </c>
      <c r="D110" s="45"/>
      <c r="E110" s="46">
        <v>0</v>
      </c>
      <c r="F110" s="45"/>
      <c r="G110" s="46">
        <v>0</v>
      </c>
      <c r="H110" s="45"/>
      <c r="I110" s="46">
        <v>0</v>
      </c>
      <c r="J110" s="45"/>
      <c r="K110" s="46">
        <v>124478514</v>
      </c>
      <c r="L110" s="45"/>
      <c r="M110" s="46">
        <v>113359991248</v>
      </c>
      <c r="N110" s="45"/>
      <c r="O110" s="46">
        <v>153929906351</v>
      </c>
      <c r="P110" s="45"/>
      <c r="Q110" s="58">
        <v>-40569915103</v>
      </c>
      <c r="R110" s="58"/>
    </row>
    <row r="111" spans="1:18" ht="18.75" x14ac:dyDescent="0.4">
      <c r="A111" s="20" t="s">
        <v>265</v>
      </c>
      <c r="B111" s="18"/>
      <c r="C111" s="46">
        <v>0</v>
      </c>
      <c r="D111" s="45"/>
      <c r="E111" s="46">
        <v>0</v>
      </c>
      <c r="F111" s="45"/>
      <c r="G111" s="46">
        <v>0</v>
      </c>
      <c r="H111" s="45"/>
      <c r="I111" s="46">
        <v>0</v>
      </c>
      <c r="J111" s="45"/>
      <c r="K111" s="46">
        <v>12000000</v>
      </c>
      <c r="L111" s="45"/>
      <c r="M111" s="46">
        <v>380886202237</v>
      </c>
      <c r="N111" s="45"/>
      <c r="O111" s="46">
        <v>298811430000</v>
      </c>
      <c r="P111" s="45"/>
      <c r="Q111" s="58">
        <v>82074772237</v>
      </c>
      <c r="R111" s="58"/>
    </row>
    <row r="112" spans="1:18" ht="18.75" x14ac:dyDescent="0.4">
      <c r="A112" s="20" t="s">
        <v>266</v>
      </c>
      <c r="B112" s="18"/>
      <c r="C112" s="46">
        <v>0</v>
      </c>
      <c r="D112" s="45"/>
      <c r="E112" s="46">
        <v>0</v>
      </c>
      <c r="F112" s="45"/>
      <c r="G112" s="46">
        <v>0</v>
      </c>
      <c r="H112" s="45"/>
      <c r="I112" s="46">
        <v>0</v>
      </c>
      <c r="J112" s="45"/>
      <c r="K112" s="46">
        <v>1</v>
      </c>
      <c r="L112" s="45"/>
      <c r="M112" s="46">
        <v>941736</v>
      </c>
      <c r="N112" s="45"/>
      <c r="O112" s="46">
        <v>952635</v>
      </c>
      <c r="P112" s="45"/>
      <c r="Q112" s="58">
        <v>-10899</v>
      </c>
      <c r="R112" s="58"/>
    </row>
    <row r="113" spans="1:18" ht="18.75" x14ac:dyDescent="0.4">
      <c r="A113" s="20" t="s">
        <v>267</v>
      </c>
      <c r="B113" s="18"/>
      <c r="C113" s="46">
        <v>0</v>
      </c>
      <c r="D113" s="45"/>
      <c r="E113" s="46">
        <v>0</v>
      </c>
      <c r="F113" s="45"/>
      <c r="G113" s="46">
        <v>0</v>
      </c>
      <c r="H113" s="45"/>
      <c r="I113" s="46">
        <v>0</v>
      </c>
      <c r="J113" s="45"/>
      <c r="K113" s="46">
        <v>5120</v>
      </c>
      <c r="L113" s="45"/>
      <c r="M113" s="46">
        <v>19996790</v>
      </c>
      <c r="N113" s="45"/>
      <c r="O113" s="46">
        <v>16880933</v>
      </c>
      <c r="P113" s="45"/>
      <c r="Q113" s="58">
        <v>3115857</v>
      </c>
      <c r="R113" s="58"/>
    </row>
    <row r="114" spans="1:18" ht="18.75" x14ac:dyDescent="0.4">
      <c r="A114" s="20" t="s">
        <v>268</v>
      </c>
      <c r="B114" s="18"/>
      <c r="C114" s="46">
        <v>0</v>
      </c>
      <c r="D114" s="45"/>
      <c r="E114" s="46">
        <v>0</v>
      </c>
      <c r="F114" s="45"/>
      <c r="G114" s="46">
        <v>0</v>
      </c>
      <c r="H114" s="45"/>
      <c r="I114" s="46">
        <v>0</v>
      </c>
      <c r="J114" s="45"/>
      <c r="K114" s="46">
        <v>500000</v>
      </c>
      <c r="L114" s="45"/>
      <c r="M114" s="46">
        <v>4191034394</v>
      </c>
      <c r="N114" s="45"/>
      <c r="O114" s="46">
        <v>3444624863</v>
      </c>
      <c r="P114" s="45"/>
      <c r="Q114" s="58">
        <v>746409531</v>
      </c>
      <c r="R114" s="58"/>
    </row>
    <row r="115" spans="1:18" ht="18.75" x14ac:dyDescent="0.4">
      <c r="A115" s="20" t="s">
        <v>269</v>
      </c>
      <c r="B115" s="18"/>
      <c r="C115" s="46">
        <v>0</v>
      </c>
      <c r="D115" s="45"/>
      <c r="E115" s="46">
        <v>0</v>
      </c>
      <c r="F115" s="45"/>
      <c r="G115" s="46">
        <v>0</v>
      </c>
      <c r="H115" s="45"/>
      <c r="I115" s="46">
        <v>0</v>
      </c>
      <c r="J115" s="45"/>
      <c r="K115" s="46">
        <v>7054841</v>
      </c>
      <c r="L115" s="45"/>
      <c r="M115" s="46">
        <v>247605747554</v>
      </c>
      <c r="N115" s="45"/>
      <c r="O115" s="46">
        <v>212105998633</v>
      </c>
      <c r="P115" s="45"/>
      <c r="Q115" s="58">
        <v>35499748921</v>
      </c>
      <c r="R115" s="58"/>
    </row>
    <row r="116" spans="1:18" ht="18.75" x14ac:dyDescent="0.4">
      <c r="A116" s="20" t="s">
        <v>270</v>
      </c>
      <c r="B116" s="18"/>
      <c r="C116" s="46">
        <v>0</v>
      </c>
      <c r="D116" s="45"/>
      <c r="E116" s="46">
        <v>0</v>
      </c>
      <c r="F116" s="45"/>
      <c r="G116" s="46">
        <v>0</v>
      </c>
      <c r="H116" s="45"/>
      <c r="I116" s="46">
        <v>0</v>
      </c>
      <c r="J116" s="45"/>
      <c r="K116" s="46">
        <v>6521483</v>
      </c>
      <c r="L116" s="45"/>
      <c r="M116" s="46">
        <v>838804187819</v>
      </c>
      <c r="N116" s="45"/>
      <c r="O116" s="46">
        <v>902713214528</v>
      </c>
      <c r="P116" s="45"/>
      <c r="Q116" s="58">
        <v>-63909026709</v>
      </c>
      <c r="R116" s="58"/>
    </row>
    <row r="117" spans="1:18" ht="18.75" x14ac:dyDescent="0.4">
      <c r="A117" s="20" t="s">
        <v>271</v>
      </c>
      <c r="B117" s="18"/>
      <c r="C117" s="46">
        <v>0</v>
      </c>
      <c r="D117" s="45"/>
      <c r="E117" s="46">
        <v>0</v>
      </c>
      <c r="F117" s="45"/>
      <c r="G117" s="46">
        <v>0</v>
      </c>
      <c r="H117" s="45"/>
      <c r="I117" s="46">
        <v>0</v>
      </c>
      <c r="J117" s="45"/>
      <c r="K117" s="46">
        <v>726574917</v>
      </c>
      <c r="L117" s="45"/>
      <c r="M117" s="46">
        <v>406621079561</v>
      </c>
      <c r="N117" s="45"/>
      <c r="O117" s="46">
        <v>440562960000</v>
      </c>
      <c r="P117" s="45"/>
      <c r="Q117" s="58">
        <v>-33941880439</v>
      </c>
      <c r="R117" s="58"/>
    </row>
    <row r="118" spans="1:18" ht="18.75" x14ac:dyDescent="0.4">
      <c r="A118" s="20" t="s">
        <v>272</v>
      </c>
      <c r="B118" s="18"/>
      <c r="C118" s="46">
        <v>0</v>
      </c>
      <c r="D118" s="45"/>
      <c r="E118" s="46">
        <v>0</v>
      </c>
      <c r="F118" s="45"/>
      <c r="G118" s="46">
        <v>0</v>
      </c>
      <c r="H118" s="45"/>
      <c r="I118" s="46">
        <v>0</v>
      </c>
      <c r="J118" s="45"/>
      <c r="K118" s="46">
        <v>11407875</v>
      </c>
      <c r="L118" s="45"/>
      <c r="M118" s="46">
        <v>57292453702</v>
      </c>
      <c r="N118" s="45"/>
      <c r="O118" s="46">
        <v>59194790310</v>
      </c>
      <c r="P118" s="45"/>
      <c r="Q118" s="58">
        <v>-1902336608</v>
      </c>
      <c r="R118" s="58"/>
    </row>
    <row r="119" spans="1:18" ht="18.75" x14ac:dyDescent="0.4">
      <c r="A119" s="20" t="s">
        <v>273</v>
      </c>
      <c r="B119" s="18"/>
      <c r="C119" s="46">
        <v>0</v>
      </c>
      <c r="D119" s="45"/>
      <c r="E119" s="46">
        <v>0</v>
      </c>
      <c r="F119" s="45"/>
      <c r="G119" s="46">
        <v>0</v>
      </c>
      <c r="H119" s="45"/>
      <c r="I119" s="46">
        <v>0</v>
      </c>
      <c r="J119" s="45"/>
      <c r="K119" s="46">
        <v>8740377</v>
      </c>
      <c r="L119" s="45"/>
      <c r="M119" s="46">
        <v>225560624807</v>
      </c>
      <c r="N119" s="45"/>
      <c r="O119" s="46">
        <v>226853386571</v>
      </c>
      <c r="P119" s="45"/>
      <c r="Q119" s="58">
        <v>-1292761764</v>
      </c>
      <c r="R119" s="58"/>
    </row>
    <row r="120" spans="1:18" ht="18.75" x14ac:dyDescent="0.4">
      <c r="A120" s="20" t="s">
        <v>274</v>
      </c>
      <c r="B120" s="18"/>
      <c r="C120" s="46">
        <v>0</v>
      </c>
      <c r="D120" s="45"/>
      <c r="E120" s="46">
        <v>0</v>
      </c>
      <c r="F120" s="45"/>
      <c r="G120" s="46">
        <v>0</v>
      </c>
      <c r="H120" s="45"/>
      <c r="I120" s="46">
        <v>0</v>
      </c>
      <c r="J120" s="45"/>
      <c r="K120" s="46">
        <v>336300000</v>
      </c>
      <c r="L120" s="45"/>
      <c r="M120" s="46">
        <v>1185338282791</v>
      </c>
      <c r="N120" s="45"/>
      <c r="O120" s="46">
        <v>1153331601750</v>
      </c>
      <c r="P120" s="45"/>
      <c r="Q120" s="58">
        <v>32006681041</v>
      </c>
      <c r="R120" s="58"/>
    </row>
    <row r="121" spans="1:18" ht="18.75" x14ac:dyDescent="0.4">
      <c r="A121" s="20" t="s">
        <v>275</v>
      </c>
      <c r="B121" s="18"/>
      <c r="C121" s="46">
        <v>0</v>
      </c>
      <c r="D121" s="45"/>
      <c r="E121" s="46">
        <v>0</v>
      </c>
      <c r="F121" s="45"/>
      <c r="G121" s="46">
        <v>0</v>
      </c>
      <c r="H121" s="45"/>
      <c r="I121" s="46">
        <v>0</v>
      </c>
      <c r="J121" s="45"/>
      <c r="K121" s="46">
        <v>17737044</v>
      </c>
      <c r="L121" s="45"/>
      <c r="M121" s="46">
        <v>199311148865</v>
      </c>
      <c r="N121" s="45"/>
      <c r="O121" s="46">
        <v>153746754889</v>
      </c>
      <c r="P121" s="45"/>
      <c r="Q121" s="58">
        <v>45564393976</v>
      </c>
      <c r="R121" s="58"/>
    </row>
    <row r="122" spans="1:18" ht="18.75" x14ac:dyDescent="0.4">
      <c r="A122" s="20" t="s">
        <v>276</v>
      </c>
      <c r="B122" s="18"/>
      <c r="C122" s="46">
        <v>0</v>
      </c>
      <c r="D122" s="45"/>
      <c r="E122" s="46">
        <v>0</v>
      </c>
      <c r="F122" s="45"/>
      <c r="G122" s="46">
        <v>0</v>
      </c>
      <c r="H122" s="45"/>
      <c r="I122" s="46">
        <v>0</v>
      </c>
      <c r="J122" s="45"/>
      <c r="K122" s="46">
        <v>400000</v>
      </c>
      <c r="L122" s="45"/>
      <c r="M122" s="46">
        <v>1543958466</v>
      </c>
      <c r="N122" s="45"/>
      <c r="O122" s="46">
        <v>1411308475</v>
      </c>
      <c r="P122" s="45"/>
      <c r="Q122" s="58">
        <v>132649991</v>
      </c>
      <c r="R122" s="58"/>
    </row>
    <row r="123" spans="1:18" ht="18.75" x14ac:dyDescent="0.4">
      <c r="A123" s="20" t="s">
        <v>277</v>
      </c>
      <c r="B123" s="18"/>
      <c r="C123" s="46">
        <v>0</v>
      </c>
      <c r="D123" s="45"/>
      <c r="E123" s="46">
        <v>0</v>
      </c>
      <c r="F123" s="45"/>
      <c r="G123" s="46">
        <v>0</v>
      </c>
      <c r="H123" s="45"/>
      <c r="I123" s="46">
        <v>0</v>
      </c>
      <c r="J123" s="45"/>
      <c r="K123" s="46">
        <v>27247970</v>
      </c>
      <c r="L123" s="45"/>
      <c r="M123" s="46">
        <v>182287735021</v>
      </c>
      <c r="N123" s="45"/>
      <c r="O123" s="46">
        <v>166577944157</v>
      </c>
      <c r="P123" s="45"/>
      <c r="Q123" s="58">
        <v>15709790864</v>
      </c>
      <c r="R123" s="58"/>
    </row>
    <row r="124" spans="1:18" ht="18.75" x14ac:dyDescent="0.4">
      <c r="A124" s="20" t="s">
        <v>278</v>
      </c>
      <c r="B124" s="18"/>
      <c r="C124" s="46">
        <v>0</v>
      </c>
      <c r="D124" s="45"/>
      <c r="E124" s="46">
        <v>0</v>
      </c>
      <c r="F124" s="45"/>
      <c r="G124" s="46">
        <v>0</v>
      </c>
      <c r="H124" s="45"/>
      <c r="I124" s="46">
        <v>0</v>
      </c>
      <c r="J124" s="45"/>
      <c r="K124" s="46">
        <v>73243915</v>
      </c>
      <c r="L124" s="45"/>
      <c r="M124" s="46">
        <v>267324562385</v>
      </c>
      <c r="N124" s="45"/>
      <c r="O124" s="46">
        <v>217769068093</v>
      </c>
      <c r="P124" s="45"/>
      <c r="Q124" s="58">
        <v>49555494292</v>
      </c>
      <c r="R124" s="58"/>
    </row>
    <row r="125" spans="1:18" ht="18.75" x14ac:dyDescent="0.4">
      <c r="A125" s="20" t="s">
        <v>279</v>
      </c>
      <c r="B125" s="18"/>
      <c r="C125" s="46">
        <v>0</v>
      </c>
      <c r="D125" s="45"/>
      <c r="E125" s="46">
        <v>0</v>
      </c>
      <c r="F125" s="45"/>
      <c r="G125" s="46">
        <v>0</v>
      </c>
      <c r="H125" s="45"/>
      <c r="I125" s="46">
        <v>0</v>
      </c>
      <c r="J125" s="45"/>
      <c r="K125" s="46">
        <v>23000000</v>
      </c>
      <c r="L125" s="45"/>
      <c r="M125" s="46">
        <v>68674819011</v>
      </c>
      <c r="N125" s="45"/>
      <c r="O125" s="46">
        <v>66851850600</v>
      </c>
      <c r="P125" s="45"/>
      <c r="Q125" s="58">
        <v>1822968411</v>
      </c>
      <c r="R125" s="58"/>
    </row>
    <row r="126" spans="1:18" ht="18.75" x14ac:dyDescent="0.4">
      <c r="A126" s="21" t="s">
        <v>280</v>
      </c>
      <c r="B126" s="18"/>
      <c r="C126" s="47">
        <v>0</v>
      </c>
      <c r="D126" s="45"/>
      <c r="E126" s="47">
        <v>0</v>
      </c>
      <c r="F126" s="45"/>
      <c r="G126" s="47">
        <v>0</v>
      </c>
      <c r="H126" s="45"/>
      <c r="I126" s="47">
        <v>0</v>
      </c>
      <c r="J126" s="45"/>
      <c r="K126" s="47">
        <v>57300000</v>
      </c>
      <c r="L126" s="45"/>
      <c r="M126" s="47">
        <v>497753843752</v>
      </c>
      <c r="N126" s="45"/>
      <c r="O126" s="47">
        <v>610049910998</v>
      </c>
      <c r="P126" s="45"/>
      <c r="Q126" s="60">
        <v>-112296067246</v>
      </c>
      <c r="R126" s="60"/>
    </row>
    <row r="127" spans="1:18" ht="21" x14ac:dyDescent="0.4">
      <c r="A127" s="40" t="s">
        <v>124</v>
      </c>
      <c r="B127" s="18"/>
      <c r="C127" s="48">
        <f>SUM(C8:C126)</f>
        <v>5612268186</v>
      </c>
      <c r="D127" s="45"/>
      <c r="E127" s="48">
        <f>SUM(E8:E126)</f>
        <v>18342559081659</v>
      </c>
      <c r="F127" s="45"/>
      <c r="G127" s="48">
        <f>SUM(G8:G126)</f>
        <v>15912000821858</v>
      </c>
      <c r="H127" s="45"/>
      <c r="I127" s="48">
        <f>SUM(I8:I126)</f>
        <v>2430558259801</v>
      </c>
      <c r="J127" s="45"/>
      <c r="K127" s="48">
        <f>SUM(K8:K126)</f>
        <v>12244775720</v>
      </c>
      <c r="L127" s="45"/>
      <c r="M127" s="48">
        <f>SUM(M8:M126)</f>
        <v>48481142834281</v>
      </c>
      <c r="N127" s="45"/>
      <c r="O127" s="48">
        <f>SUM(O8:O126)</f>
        <v>44861960332440</v>
      </c>
      <c r="P127" s="45"/>
      <c r="Q127" s="71">
        <f>SUM(Q8:R126)</f>
        <v>3619182501841</v>
      </c>
      <c r="R127" s="71"/>
    </row>
    <row r="128" spans="1:18" x14ac:dyDescent="0.4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</sheetData>
  <mergeCells count="128">
    <mergeCell ref="Q126:R126"/>
    <mergeCell ref="Q127:R127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A1:Q1"/>
    <mergeCell ref="A2:R2"/>
    <mergeCell ref="A3:R3"/>
    <mergeCell ref="A5:R5"/>
    <mergeCell ref="A6:A7"/>
    <mergeCell ref="C6:I6"/>
    <mergeCell ref="K6:R6"/>
    <mergeCell ref="Q7:R7"/>
    <mergeCell ref="Q8:R8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15"/>
  <sheetViews>
    <sheetView rightToLeft="1" topLeftCell="A88" workbookViewId="0">
      <selection activeCell="AB114" sqref="AB114"/>
    </sheetView>
  </sheetViews>
  <sheetFormatPr defaultRowHeight="15.75" x14ac:dyDescent="0.4"/>
  <cols>
    <col min="1" max="1" width="3.5703125" style="8" bestFit="1" customWidth="1"/>
    <col min="2" max="2" width="2.5703125" style="8" customWidth="1"/>
    <col min="3" max="3" width="23.42578125" style="8" customWidth="1"/>
    <col min="4" max="5" width="1.28515625" style="8" customWidth="1"/>
    <col min="6" max="6" width="15.7109375" style="8" bestFit="1" customWidth="1"/>
    <col min="7" max="7" width="1.28515625" style="8" customWidth="1"/>
    <col min="8" max="8" width="19.85546875" style="8" bestFit="1" customWidth="1"/>
    <col min="9" max="9" width="1.28515625" style="8" customWidth="1"/>
    <col min="10" max="10" width="19.7109375" style="8" bestFit="1" customWidth="1"/>
    <col min="11" max="11" width="1.28515625" style="8" customWidth="1"/>
    <col min="12" max="12" width="14.7109375" style="8" bestFit="1" customWidth="1"/>
    <col min="13" max="13" width="1.28515625" style="8" customWidth="1"/>
    <col min="14" max="14" width="19.7109375" style="8" bestFit="1" customWidth="1"/>
    <col min="15" max="15" width="1.28515625" style="8" customWidth="1"/>
    <col min="16" max="16" width="15.28515625" style="8" bestFit="1" customWidth="1"/>
    <col min="17" max="17" width="1.28515625" style="8" customWidth="1"/>
    <col min="18" max="18" width="19.7109375" style="8" bestFit="1" customWidth="1"/>
    <col min="19" max="19" width="1.28515625" style="8" customWidth="1"/>
    <col min="20" max="20" width="15.7109375" style="8" bestFit="1" customWidth="1"/>
    <col min="21" max="21" width="1.28515625" style="8" customWidth="1"/>
    <col min="22" max="22" width="16.140625" style="8" bestFit="1" customWidth="1"/>
    <col min="23" max="23" width="1.28515625" style="8" customWidth="1"/>
    <col min="24" max="24" width="19.7109375" style="8" bestFit="1" customWidth="1"/>
    <col min="25" max="25" width="1.28515625" style="8" customWidth="1"/>
    <col min="26" max="26" width="19.42578125" style="8" bestFit="1" customWidth="1"/>
    <col min="27" max="27" width="1.28515625" style="8" customWidth="1"/>
    <col min="28" max="28" width="18.28515625" style="8" bestFit="1" customWidth="1"/>
    <col min="29" max="29" width="0.28515625" style="8" customWidth="1"/>
    <col min="30" max="30" width="9.140625" style="8"/>
    <col min="34" max="34" width="17.42578125" bestFit="1" customWidth="1"/>
  </cols>
  <sheetData>
    <row r="1" spans="1:34" ht="25.5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34" ht="25.5" x14ac:dyDescent="0.4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</row>
    <row r="3" spans="1:34" ht="25.5" x14ac:dyDescent="0.4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34" ht="24" x14ac:dyDescent="0.4">
      <c r="A4" s="1" t="s">
        <v>3</v>
      </c>
      <c r="B4" s="52" t="s">
        <v>4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34" ht="24" x14ac:dyDescent="0.4">
      <c r="A5" s="52" t="s">
        <v>5</v>
      </c>
      <c r="B5" s="52"/>
      <c r="C5" s="52" t="s">
        <v>6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spans="1:34" ht="21" x14ac:dyDescent="0.4">
      <c r="A6" s="10"/>
      <c r="B6" s="10"/>
      <c r="C6" s="10"/>
      <c r="D6" s="10"/>
      <c r="E6" s="10"/>
      <c r="F6" s="53" t="s">
        <v>7</v>
      </c>
      <c r="G6" s="53"/>
      <c r="H6" s="53"/>
      <c r="I6" s="53"/>
      <c r="J6" s="53"/>
      <c r="K6" s="10"/>
      <c r="L6" s="53" t="s">
        <v>8</v>
      </c>
      <c r="M6" s="53"/>
      <c r="N6" s="53"/>
      <c r="O6" s="53"/>
      <c r="P6" s="53"/>
      <c r="Q6" s="53"/>
      <c r="R6" s="53"/>
      <c r="S6" s="10"/>
      <c r="T6" s="53" t="s">
        <v>9</v>
      </c>
      <c r="U6" s="53"/>
      <c r="V6" s="53"/>
      <c r="W6" s="53"/>
      <c r="X6" s="53"/>
      <c r="Y6" s="53"/>
      <c r="Z6" s="53"/>
      <c r="AA6" s="53"/>
      <c r="AB6" s="53"/>
    </row>
    <row r="7" spans="1:34" ht="21" x14ac:dyDescent="0.4">
      <c r="A7" s="10"/>
      <c r="B7" s="10"/>
      <c r="C7" s="10"/>
      <c r="D7" s="10"/>
      <c r="E7" s="10"/>
      <c r="F7" s="11"/>
      <c r="G7" s="11"/>
      <c r="H7" s="11"/>
      <c r="I7" s="11"/>
      <c r="J7" s="11"/>
      <c r="K7" s="10"/>
      <c r="L7" s="54" t="s">
        <v>10</v>
      </c>
      <c r="M7" s="54"/>
      <c r="N7" s="54"/>
      <c r="O7" s="11"/>
      <c r="P7" s="54" t="s">
        <v>11</v>
      </c>
      <c r="Q7" s="54"/>
      <c r="R7" s="54"/>
      <c r="S7" s="10"/>
      <c r="T7" s="11"/>
      <c r="U7" s="11"/>
      <c r="V7" s="11"/>
      <c r="W7" s="11"/>
      <c r="X7" s="11"/>
      <c r="Y7" s="11"/>
      <c r="Z7" s="11"/>
      <c r="AA7" s="11"/>
      <c r="AB7" s="11"/>
    </row>
    <row r="8" spans="1:34" ht="21" x14ac:dyDescent="0.4">
      <c r="A8" s="53" t="s">
        <v>12</v>
      </c>
      <c r="B8" s="53"/>
      <c r="C8" s="53"/>
      <c r="D8" s="10"/>
      <c r="E8" s="53" t="s">
        <v>13</v>
      </c>
      <c r="F8" s="53"/>
      <c r="G8" s="10"/>
      <c r="H8" s="2" t="s">
        <v>14</v>
      </c>
      <c r="I8" s="10"/>
      <c r="J8" s="2" t="s">
        <v>15</v>
      </c>
      <c r="K8" s="10"/>
      <c r="L8" s="4" t="s">
        <v>13</v>
      </c>
      <c r="M8" s="11"/>
      <c r="N8" s="4" t="s">
        <v>14</v>
      </c>
      <c r="O8" s="10"/>
      <c r="P8" s="4" t="s">
        <v>13</v>
      </c>
      <c r="Q8" s="11"/>
      <c r="R8" s="4" t="s">
        <v>16</v>
      </c>
      <c r="S8" s="10"/>
      <c r="T8" s="2" t="s">
        <v>13</v>
      </c>
      <c r="U8" s="10"/>
      <c r="V8" s="2" t="s">
        <v>17</v>
      </c>
      <c r="W8" s="10"/>
      <c r="X8" s="2" t="s">
        <v>14</v>
      </c>
      <c r="Y8" s="10"/>
      <c r="Z8" s="2" t="s">
        <v>15</v>
      </c>
      <c r="AA8" s="10"/>
      <c r="AB8" s="2" t="s">
        <v>18</v>
      </c>
    </row>
    <row r="9" spans="1:34" ht="18.75" x14ac:dyDescent="0.4">
      <c r="A9" s="55" t="s">
        <v>19</v>
      </c>
      <c r="B9" s="55"/>
      <c r="C9" s="55"/>
      <c r="D9" s="10"/>
      <c r="E9" s="56">
        <v>73500</v>
      </c>
      <c r="F9" s="56"/>
      <c r="G9" s="45"/>
      <c r="H9" s="44">
        <v>509400611</v>
      </c>
      <c r="I9" s="45"/>
      <c r="J9" s="44">
        <v>572080745.25</v>
      </c>
      <c r="K9" s="45"/>
      <c r="L9" s="44">
        <v>0</v>
      </c>
      <c r="M9" s="45"/>
      <c r="N9" s="44">
        <v>0</v>
      </c>
      <c r="O9" s="45"/>
      <c r="P9" s="44">
        <v>0</v>
      </c>
      <c r="Q9" s="45"/>
      <c r="R9" s="44">
        <v>0</v>
      </c>
      <c r="S9" s="45"/>
      <c r="T9" s="44">
        <v>73500</v>
      </c>
      <c r="U9" s="45"/>
      <c r="V9" s="44">
        <v>9050</v>
      </c>
      <c r="W9" s="45"/>
      <c r="X9" s="44">
        <v>509400611</v>
      </c>
      <c r="Y9" s="45"/>
      <c r="Z9" s="44">
        <v>661217208.75</v>
      </c>
      <c r="AA9" s="10"/>
      <c r="AB9" s="25">
        <f>Z9/$AH$12</f>
        <v>1.0296692696190996E-5</v>
      </c>
    </row>
    <row r="10" spans="1:34" ht="18.75" x14ac:dyDescent="0.4">
      <c r="A10" s="57" t="s">
        <v>20</v>
      </c>
      <c r="B10" s="57"/>
      <c r="C10" s="57"/>
      <c r="D10" s="10"/>
      <c r="E10" s="58">
        <v>152800000</v>
      </c>
      <c r="F10" s="58"/>
      <c r="G10" s="45"/>
      <c r="H10" s="46">
        <v>352719298284</v>
      </c>
      <c r="I10" s="45"/>
      <c r="J10" s="46">
        <v>465393533760</v>
      </c>
      <c r="K10" s="45"/>
      <c r="L10" s="46">
        <v>0</v>
      </c>
      <c r="M10" s="45"/>
      <c r="N10" s="46">
        <v>0</v>
      </c>
      <c r="O10" s="45"/>
      <c r="P10" s="46">
        <v>-152800000</v>
      </c>
      <c r="Q10" s="45"/>
      <c r="R10" s="46">
        <v>477660876109</v>
      </c>
      <c r="S10" s="45"/>
      <c r="T10" s="46">
        <v>0</v>
      </c>
      <c r="U10" s="45"/>
      <c r="V10" s="46">
        <v>0</v>
      </c>
      <c r="W10" s="45"/>
      <c r="X10" s="46">
        <v>0</v>
      </c>
      <c r="Y10" s="45"/>
      <c r="Z10" s="46">
        <v>0</v>
      </c>
      <c r="AA10" s="10"/>
      <c r="AB10" s="33">
        <f t="shared" ref="AB10:AB73" si="0">Z10/$AH$12</f>
        <v>0</v>
      </c>
    </row>
    <row r="11" spans="1:34" ht="18.75" x14ac:dyDescent="0.4">
      <c r="A11" s="57" t="s">
        <v>21</v>
      </c>
      <c r="B11" s="57"/>
      <c r="C11" s="57"/>
      <c r="D11" s="10"/>
      <c r="E11" s="58">
        <v>1900000000</v>
      </c>
      <c r="F11" s="58"/>
      <c r="G11" s="45"/>
      <c r="H11" s="46">
        <v>717528449889</v>
      </c>
      <c r="I11" s="45"/>
      <c r="J11" s="46">
        <v>1186100460000</v>
      </c>
      <c r="K11" s="45"/>
      <c r="L11" s="46">
        <v>2385200000</v>
      </c>
      <c r="M11" s="45"/>
      <c r="N11" s="46">
        <v>1487335647636</v>
      </c>
      <c r="O11" s="45"/>
      <c r="P11" s="46">
        <v>-2285200000</v>
      </c>
      <c r="Q11" s="45"/>
      <c r="R11" s="46">
        <v>1429861883007</v>
      </c>
      <c r="S11" s="45"/>
      <c r="T11" s="46">
        <v>2000000000</v>
      </c>
      <c r="U11" s="45"/>
      <c r="V11" s="46">
        <v>582</v>
      </c>
      <c r="W11" s="45"/>
      <c r="X11" s="46">
        <v>1247137051759</v>
      </c>
      <c r="Y11" s="45"/>
      <c r="Z11" s="46">
        <v>1157074200000</v>
      </c>
      <c r="AA11" s="10"/>
      <c r="AB11" s="33">
        <f t="shared" si="0"/>
        <v>1.8018341486625806E-2</v>
      </c>
    </row>
    <row r="12" spans="1:34" ht="18.75" x14ac:dyDescent="0.4">
      <c r="A12" s="57" t="s">
        <v>22</v>
      </c>
      <c r="B12" s="57"/>
      <c r="C12" s="57"/>
      <c r="D12" s="10"/>
      <c r="E12" s="58">
        <v>104000000</v>
      </c>
      <c r="F12" s="58"/>
      <c r="G12" s="45"/>
      <c r="H12" s="46">
        <v>313983275896</v>
      </c>
      <c r="I12" s="45"/>
      <c r="J12" s="46">
        <v>393675609600</v>
      </c>
      <c r="K12" s="45"/>
      <c r="L12" s="46">
        <v>296000000</v>
      </c>
      <c r="M12" s="45"/>
      <c r="N12" s="46">
        <v>1260237132194</v>
      </c>
      <c r="O12" s="45"/>
      <c r="P12" s="46">
        <v>0</v>
      </c>
      <c r="Q12" s="45"/>
      <c r="R12" s="46">
        <v>0</v>
      </c>
      <c r="S12" s="45"/>
      <c r="T12" s="46">
        <v>400000000</v>
      </c>
      <c r="U12" s="45"/>
      <c r="V12" s="46">
        <v>4420</v>
      </c>
      <c r="W12" s="45"/>
      <c r="X12" s="46">
        <v>1574220408090</v>
      </c>
      <c r="Y12" s="45"/>
      <c r="Z12" s="46">
        <v>1757480400000</v>
      </c>
      <c r="AA12" s="10"/>
      <c r="AB12" s="33">
        <f t="shared" si="0"/>
        <v>2.7368065075905865E-2</v>
      </c>
      <c r="AH12" s="32">
        <v>64216465253411</v>
      </c>
    </row>
    <row r="13" spans="1:34" ht="18.75" x14ac:dyDescent="0.4">
      <c r="A13" s="57" t="s">
        <v>23</v>
      </c>
      <c r="B13" s="57"/>
      <c r="C13" s="57"/>
      <c r="D13" s="10"/>
      <c r="E13" s="58">
        <v>382115017</v>
      </c>
      <c r="F13" s="58"/>
      <c r="G13" s="45"/>
      <c r="H13" s="46">
        <v>544079199597</v>
      </c>
      <c r="I13" s="45"/>
      <c r="J13" s="46">
        <v>1105718410440.8</v>
      </c>
      <c r="K13" s="45"/>
      <c r="L13" s="46">
        <v>149798861</v>
      </c>
      <c r="M13" s="45"/>
      <c r="N13" s="46">
        <v>401486951865</v>
      </c>
      <c r="O13" s="45"/>
      <c r="P13" s="46">
        <v>-231913878</v>
      </c>
      <c r="Q13" s="45"/>
      <c r="R13" s="46">
        <v>631989770720</v>
      </c>
      <c r="S13" s="45"/>
      <c r="T13" s="46">
        <v>300000000</v>
      </c>
      <c r="U13" s="45"/>
      <c r="V13" s="46">
        <v>2615</v>
      </c>
      <c r="W13" s="45"/>
      <c r="X13" s="46">
        <v>615352703905</v>
      </c>
      <c r="Y13" s="45"/>
      <c r="Z13" s="46">
        <v>779832225000</v>
      </c>
      <c r="AA13" s="10"/>
      <c r="AB13" s="33">
        <f t="shared" si="0"/>
        <v>1.2143804893692392E-2</v>
      </c>
    </row>
    <row r="14" spans="1:34" ht="18.75" x14ac:dyDescent="0.4">
      <c r="A14" s="57" t="s">
        <v>24</v>
      </c>
      <c r="B14" s="57"/>
      <c r="C14" s="57"/>
      <c r="D14" s="10"/>
      <c r="E14" s="58">
        <v>170081581</v>
      </c>
      <c r="F14" s="58"/>
      <c r="G14" s="45"/>
      <c r="H14" s="46">
        <v>466536941833</v>
      </c>
      <c r="I14" s="45"/>
      <c r="J14" s="46">
        <v>531385738948.95599</v>
      </c>
      <c r="K14" s="45"/>
      <c r="L14" s="46">
        <v>304918419</v>
      </c>
      <c r="M14" s="45"/>
      <c r="N14" s="46">
        <v>1193418910064</v>
      </c>
      <c r="O14" s="45"/>
      <c r="P14" s="46">
        <v>0</v>
      </c>
      <c r="Q14" s="45"/>
      <c r="R14" s="46">
        <v>0</v>
      </c>
      <c r="S14" s="45"/>
      <c r="T14" s="46">
        <v>475000000</v>
      </c>
      <c r="U14" s="45"/>
      <c r="V14" s="46">
        <v>4372</v>
      </c>
      <c r="W14" s="45"/>
      <c r="X14" s="46">
        <v>1659955851897</v>
      </c>
      <c r="Y14" s="45"/>
      <c r="Z14" s="46">
        <v>2064343635000</v>
      </c>
      <c r="AA14" s="10"/>
      <c r="AB14" s="33">
        <f t="shared" si="0"/>
        <v>3.2146640691817711E-2</v>
      </c>
    </row>
    <row r="15" spans="1:34" ht="18.75" x14ac:dyDescent="0.4">
      <c r="A15" s="57" t="s">
        <v>25</v>
      </c>
      <c r="B15" s="57"/>
      <c r="C15" s="57"/>
      <c r="D15" s="10"/>
      <c r="E15" s="58">
        <v>100000000</v>
      </c>
      <c r="F15" s="58"/>
      <c r="G15" s="45"/>
      <c r="H15" s="46">
        <v>685789130979</v>
      </c>
      <c r="I15" s="45"/>
      <c r="J15" s="46">
        <v>833013900000</v>
      </c>
      <c r="K15" s="45"/>
      <c r="L15" s="46">
        <v>4323562</v>
      </c>
      <c r="M15" s="45"/>
      <c r="N15" s="46">
        <v>37297034329</v>
      </c>
      <c r="O15" s="45"/>
      <c r="P15" s="46">
        <v>0</v>
      </c>
      <c r="Q15" s="45"/>
      <c r="R15" s="46">
        <v>0</v>
      </c>
      <c r="S15" s="45"/>
      <c r="T15" s="46">
        <v>104323562</v>
      </c>
      <c r="U15" s="45"/>
      <c r="V15" s="46">
        <v>9040</v>
      </c>
      <c r="W15" s="45"/>
      <c r="X15" s="46">
        <v>723086165308</v>
      </c>
      <c r="Y15" s="45"/>
      <c r="Z15" s="46">
        <v>937473644727.14404</v>
      </c>
      <c r="AA15" s="10"/>
      <c r="AB15" s="33">
        <f t="shared" si="0"/>
        <v>1.4598649131927236E-2</v>
      </c>
    </row>
    <row r="16" spans="1:34" ht="18.75" x14ac:dyDescent="0.4">
      <c r="A16" s="57" t="s">
        <v>26</v>
      </c>
      <c r="B16" s="57"/>
      <c r="C16" s="57"/>
      <c r="D16" s="10"/>
      <c r="E16" s="58">
        <v>400000000</v>
      </c>
      <c r="F16" s="58"/>
      <c r="G16" s="45"/>
      <c r="H16" s="46">
        <v>774137069674</v>
      </c>
      <c r="I16" s="45"/>
      <c r="J16" s="46">
        <v>842556780000</v>
      </c>
      <c r="K16" s="45"/>
      <c r="L16" s="46">
        <v>0</v>
      </c>
      <c r="M16" s="45"/>
      <c r="N16" s="46">
        <v>0</v>
      </c>
      <c r="O16" s="45"/>
      <c r="P16" s="46">
        <v>0</v>
      </c>
      <c r="Q16" s="45"/>
      <c r="R16" s="46">
        <v>0</v>
      </c>
      <c r="S16" s="45"/>
      <c r="T16" s="46">
        <v>400000000</v>
      </c>
      <c r="U16" s="45"/>
      <c r="V16" s="46">
        <v>2360</v>
      </c>
      <c r="W16" s="45"/>
      <c r="X16" s="46">
        <v>774137069674</v>
      </c>
      <c r="Y16" s="45"/>
      <c r="Z16" s="46">
        <v>938383200000</v>
      </c>
      <c r="AA16" s="10"/>
      <c r="AB16" s="33">
        <f t="shared" si="0"/>
        <v>1.4612813026954262E-2</v>
      </c>
    </row>
    <row r="17" spans="1:28" ht="18.75" x14ac:dyDescent="0.4">
      <c r="A17" s="57" t="s">
        <v>27</v>
      </c>
      <c r="B17" s="57"/>
      <c r="C17" s="57"/>
      <c r="D17" s="10"/>
      <c r="E17" s="58">
        <v>100000000</v>
      </c>
      <c r="F17" s="58"/>
      <c r="G17" s="45"/>
      <c r="H17" s="46">
        <v>423757154048</v>
      </c>
      <c r="I17" s="45"/>
      <c r="J17" s="46">
        <v>451000485000</v>
      </c>
      <c r="K17" s="45"/>
      <c r="L17" s="46">
        <v>0</v>
      </c>
      <c r="M17" s="45"/>
      <c r="N17" s="46">
        <v>0</v>
      </c>
      <c r="O17" s="45"/>
      <c r="P17" s="46">
        <v>0</v>
      </c>
      <c r="Q17" s="45"/>
      <c r="R17" s="46">
        <v>0</v>
      </c>
      <c r="S17" s="45"/>
      <c r="T17" s="46">
        <v>100000000</v>
      </c>
      <c r="U17" s="45"/>
      <c r="V17" s="46">
        <v>5310</v>
      </c>
      <c r="W17" s="45"/>
      <c r="X17" s="46">
        <v>423757154048</v>
      </c>
      <c r="Y17" s="45"/>
      <c r="Z17" s="46">
        <v>527840550000</v>
      </c>
      <c r="AA17" s="10"/>
      <c r="AB17" s="33">
        <f t="shared" si="0"/>
        <v>8.2197073276617724E-3</v>
      </c>
    </row>
    <row r="18" spans="1:28" ht="18.75" x14ac:dyDescent="0.4">
      <c r="A18" s="57" t="s">
        <v>28</v>
      </c>
      <c r="B18" s="57"/>
      <c r="C18" s="57"/>
      <c r="D18" s="10"/>
      <c r="E18" s="58">
        <v>360800719</v>
      </c>
      <c r="F18" s="58"/>
      <c r="G18" s="45"/>
      <c r="H18" s="46">
        <v>1206896279472</v>
      </c>
      <c r="I18" s="45"/>
      <c r="J18" s="46">
        <v>1332758095746.77</v>
      </c>
      <c r="K18" s="45"/>
      <c r="L18" s="46">
        <v>0</v>
      </c>
      <c r="M18" s="45"/>
      <c r="N18" s="46">
        <v>0</v>
      </c>
      <c r="O18" s="45"/>
      <c r="P18" s="46">
        <v>-2800000</v>
      </c>
      <c r="Q18" s="45"/>
      <c r="R18" s="46">
        <v>12520647060</v>
      </c>
      <c r="S18" s="45"/>
      <c r="T18" s="46">
        <v>358000719</v>
      </c>
      <c r="U18" s="45"/>
      <c r="V18" s="46">
        <v>4250</v>
      </c>
      <c r="W18" s="45"/>
      <c r="X18" s="46">
        <v>1197530140761</v>
      </c>
      <c r="Y18" s="45"/>
      <c r="Z18" s="46">
        <v>1512450112568.29</v>
      </c>
      <c r="AA18" s="10"/>
      <c r="AB18" s="33">
        <f t="shared" si="0"/>
        <v>2.3552372535608428E-2</v>
      </c>
    </row>
    <row r="19" spans="1:28" ht="18.75" x14ac:dyDescent="0.4">
      <c r="A19" s="57" t="s">
        <v>29</v>
      </c>
      <c r="B19" s="57"/>
      <c r="C19" s="57"/>
      <c r="D19" s="10"/>
      <c r="E19" s="58">
        <v>95000000</v>
      </c>
      <c r="F19" s="58"/>
      <c r="G19" s="45"/>
      <c r="H19" s="46">
        <v>1593189640801</v>
      </c>
      <c r="I19" s="45"/>
      <c r="J19" s="46">
        <v>1832034150000</v>
      </c>
      <c r="K19" s="45"/>
      <c r="L19" s="46">
        <v>0</v>
      </c>
      <c r="M19" s="45"/>
      <c r="N19" s="46">
        <v>0</v>
      </c>
      <c r="O19" s="45"/>
      <c r="P19" s="46">
        <v>-1500000</v>
      </c>
      <c r="Q19" s="45"/>
      <c r="R19" s="46">
        <v>38181973575</v>
      </c>
      <c r="S19" s="45"/>
      <c r="T19" s="46">
        <v>93500000</v>
      </c>
      <c r="U19" s="45"/>
      <c r="V19" s="46">
        <v>23990</v>
      </c>
      <c r="W19" s="45"/>
      <c r="X19" s="46">
        <v>1568034014898</v>
      </c>
      <c r="Y19" s="45"/>
      <c r="Z19" s="46">
        <v>2229718763250</v>
      </c>
      <c r="AA19" s="10"/>
      <c r="AB19" s="33">
        <f t="shared" si="0"/>
        <v>3.4721916792696143E-2</v>
      </c>
    </row>
    <row r="20" spans="1:28" ht="18.75" x14ac:dyDescent="0.4">
      <c r="A20" s="57" t="s">
        <v>30</v>
      </c>
      <c r="B20" s="57"/>
      <c r="C20" s="57"/>
      <c r="D20" s="10"/>
      <c r="E20" s="58">
        <v>12700000</v>
      </c>
      <c r="F20" s="58"/>
      <c r="G20" s="45"/>
      <c r="H20" s="46">
        <v>260684486784</v>
      </c>
      <c r="I20" s="45"/>
      <c r="J20" s="46">
        <v>285312231000</v>
      </c>
      <c r="K20" s="45"/>
      <c r="L20" s="46">
        <v>0</v>
      </c>
      <c r="M20" s="45"/>
      <c r="N20" s="46">
        <v>0</v>
      </c>
      <c r="O20" s="45"/>
      <c r="P20" s="46">
        <v>0</v>
      </c>
      <c r="Q20" s="45"/>
      <c r="R20" s="46">
        <v>0</v>
      </c>
      <c r="S20" s="45"/>
      <c r="T20" s="46">
        <v>12700000</v>
      </c>
      <c r="U20" s="45"/>
      <c r="V20" s="46">
        <v>28300</v>
      </c>
      <c r="W20" s="45"/>
      <c r="X20" s="46">
        <v>260684486784</v>
      </c>
      <c r="Y20" s="45"/>
      <c r="Z20" s="46">
        <v>357271510500</v>
      </c>
      <c r="AA20" s="10"/>
      <c r="AB20" s="33">
        <f t="shared" si="0"/>
        <v>5.5635499258661347E-3</v>
      </c>
    </row>
    <row r="21" spans="1:28" ht="18.75" x14ac:dyDescent="0.4">
      <c r="A21" s="57" t="s">
        <v>31</v>
      </c>
      <c r="B21" s="57"/>
      <c r="C21" s="57"/>
      <c r="D21" s="10"/>
      <c r="E21" s="58">
        <v>10000000</v>
      </c>
      <c r="F21" s="58"/>
      <c r="G21" s="45"/>
      <c r="H21" s="46">
        <v>560345635855</v>
      </c>
      <c r="I21" s="45"/>
      <c r="J21" s="46">
        <v>868600890000</v>
      </c>
      <c r="K21" s="45"/>
      <c r="L21" s="46">
        <v>0</v>
      </c>
      <c r="M21" s="45"/>
      <c r="N21" s="46">
        <v>0</v>
      </c>
      <c r="O21" s="45"/>
      <c r="P21" s="46">
        <v>0</v>
      </c>
      <c r="Q21" s="45"/>
      <c r="R21" s="46">
        <v>0</v>
      </c>
      <c r="S21" s="45"/>
      <c r="T21" s="46">
        <v>10000000</v>
      </c>
      <c r="U21" s="45"/>
      <c r="V21" s="46">
        <v>74900</v>
      </c>
      <c r="W21" s="45"/>
      <c r="X21" s="46">
        <v>560345635855</v>
      </c>
      <c r="Y21" s="45"/>
      <c r="Z21" s="46">
        <v>744543450000</v>
      </c>
      <c r="AA21" s="10"/>
      <c r="AB21" s="33">
        <f t="shared" si="0"/>
        <v>1.1594276437699939E-2</v>
      </c>
    </row>
    <row r="22" spans="1:28" ht="18.75" x14ac:dyDescent="0.4">
      <c r="A22" s="57" t="s">
        <v>32</v>
      </c>
      <c r="B22" s="57"/>
      <c r="C22" s="57"/>
      <c r="D22" s="10"/>
      <c r="E22" s="58">
        <v>34368000</v>
      </c>
      <c r="F22" s="58"/>
      <c r="G22" s="45"/>
      <c r="H22" s="46">
        <v>94695167650</v>
      </c>
      <c r="I22" s="45"/>
      <c r="J22" s="46">
        <v>140821989868.79999</v>
      </c>
      <c r="K22" s="45"/>
      <c r="L22" s="46">
        <v>127150000</v>
      </c>
      <c r="M22" s="45"/>
      <c r="N22" s="46">
        <v>472120009146</v>
      </c>
      <c r="O22" s="45"/>
      <c r="P22" s="46">
        <v>-14368000</v>
      </c>
      <c r="Q22" s="45"/>
      <c r="R22" s="46">
        <v>59765328574</v>
      </c>
      <c r="S22" s="45"/>
      <c r="T22" s="46">
        <v>147150000</v>
      </c>
      <c r="U22" s="45"/>
      <c r="V22" s="46">
        <v>3704</v>
      </c>
      <c r="W22" s="45"/>
      <c r="X22" s="46">
        <v>527226601107</v>
      </c>
      <c r="Y22" s="45"/>
      <c r="Z22" s="46">
        <v>541800590580</v>
      </c>
      <c r="AA22" s="10"/>
      <c r="AB22" s="33">
        <f t="shared" si="0"/>
        <v>8.4370976889174241E-3</v>
      </c>
    </row>
    <row r="23" spans="1:28" ht="18.75" x14ac:dyDescent="0.4">
      <c r="A23" s="57" t="s">
        <v>33</v>
      </c>
      <c r="B23" s="57"/>
      <c r="C23" s="57"/>
      <c r="D23" s="10"/>
      <c r="E23" s="58">
        <v>15000000</v>
      </c>
      <c r="F23" s="58"/>
      <c r="G23" s="45"/>
      <c r="H23" s="46">
        <v>2746138639540</v>
      </c>
      <c r="I23" s="45"/>
      <c r="J23" s="46">
        <v>4468304452500</v>
      </c>
      <c r="K23" s="45"/>
      <c r="L23" s="46">
        <v>0</v>
      </c>
      <c r="M23" s="45"/>
      <c r="N23" s="46">
        <v>0</v>
      </c>
      <c r="O23" s="45"/>
      <c r="P23" s="46">
        <v>-2470000</v>
      </c>
      <c r="Q23" s="45"/>
      <c r="R23" s="46">
        <v>726617311577</v>
      </c>
      <c r="S23" s="45"/>
      <c r="T23" s="46">
        <v>12530000</v>
      </c>
      <c r="U23" s="45"/>
      <c r="V23" s="46">
        <v>283850</v>
      </c>
      <c r="W23" s="45"/>
      <c r="X23" s="46">
        <v>2293941143551</v>
      </c>
      <c r="Y23" s="45"/>
      <c r="Z23" s="46">
        <v>3535478489025</v>
      </c>
      <c r="AA23" s="10"/>
      <c r="AB23" s="33">
        <f t="shared" si="0"/>
        <v>5.5055638379865594E-2</v>
      </c>
    </row>
    <row r="24" spans="1:28" ht="18.75" x14ac:dyDescent="0.4">
      <c r="A24" s="57" t="s">
        <v>34</v>
      </c>
      <c r="B24" s="57"/>
      <c r="C24" s="57"/>
      <c r="D24" s="10"/>
      <c r="E24" s="58">
        <v>6060000</v>
      </c>
      <c r="F24" s="58"/>
      <c r="G24" s="45"/>
      <c r="H24" s="46">
        <v>407748452440</v>
      </c>
      <c r="I24" s="45"/>
      <c r="J24" s="46">
        <v>438181613820</v>
      </c>
      <c r="K24" s="45"/>
      <c r="L24" s="46">
        <v>0</v>
      </c>
      <c r="M24" s="45"/>
      <c r="N24" s="46">
        <v>0</v>
      </c>
      <c r="O24" s="45"/>
      <c r="P24" s="46">
        <v>0</v>
      </c>
      <c r="Q24" s="45"/>
      <c r="R24" s="46">
        <v>0</v>
      </c>
      <c r="S24" s="45"/>
      <c r="T24" s="46">
        <v>6060000</v>
      </c>
      <c r="U24" s="45"/>
      <c r="V24" s="46">
        <v>70450</v>
      </c>
      <c r="W24" s="45"/>
      <c r="X24" s="46">
        <v>407748452440</v>
      </c>
      <c r="Y24" s="45"/>
      <c r="Z24" s="46">
        <v>424386784350</v>
      </c>
      <c r="AA24" s="10"/>
      <c r="AB24" s="33">
        <f t="shared" si="0"/>
        <v>6.6086911304645149E-3</v>
      </c>
    </row>
    <row r="25" spans="1:28" ht="18.75" x14ac:dyDescent="0.4">
      <c r="A25" s="57" t="s">
        <v>35</v>
      </c>
      <c r="B25" s="57"/>
      <c r="C25" s="57"/>
      <c r="D25" s="10"/>
      <c r="E25" s="58">
        <v>2000000</v>
      </c>
      <c r="F25" s="58"/>
      <c r="G25" s="45"/>
      <c r="H25" s="46">
        <v>55338285326</v>
      </c>
      <c r="I25" s="45"/>
      <c r="J25" s="46">
        <v>113003604000</v>
      </c>
      <c r="K25" s="45"/>
      <c r="L25" s="46">
        <v>0</v>
      </c>
      <c r="M25" s="45"/>
      <c r="N25" s="46">
        <v>0</v>
      </c>
      <c r="O25" s="45"/>
      <c r="P25" s="46">
        <v>-2000000</v>
      </c>
      <c r="Q25" s="45"/>
      <c r="R25" s="46">
        <v>116383374233</v>
      </c>
      <c r="S25" s="45"/>
      <c r="T25" s="46">
        <v>0</v>
      </c>
      <c r="U25" s="45"/>
      <c r="V25" s="46">
        <v>0</v>
      </c>
      <c r="W25" s="45"/>
      <c r="X25" s="46">
        <v>0</v>
      </c>
      <c r="Y25" s="45"/>
      <c r="Z25" s="46">
        <v>0</v>
      </c>
      <c r="AA25" s="10"/>
      <c r="AB25" s="33">
        <f t="shared" si="0"/>
        <v>0</v>
      </c>
    </row>
    <row r="26" spans="1:28" ht="18.75" x14ac:dyDescent="0.4">
      <c r="A26" s="57" t="s">
        <v>36</v>
      </c>
      <c r="B26" s="57"/>
      <c r="C26" s="57"/>
      <c r="D26" s="10"/>
      <c r="E26" s="58">
        <v>36112604</v>
      </c>
      <c r="F26" s="58"/>
      <c r="G26" s="45"/>
      <c r="H26" s="46">
        <v>463043244159</v>
      </c>
      <c r="I26" s="45"/>
      <c r="J26" s="46">
        <v>505440094807.29602</v>
      </c>
      <c r="K26" s="45"/>
      <c r="L26" s="46">
        <v>0</v>
      </c>
      <c r="M26" s="45"/>
      <c r="N26" s="46">
        <v>0</v>
      </c>
      <c r="O26" s="45"/>
      <c r="P26" s="46">
        <v>-36112604</v>
      </c>
      <c r="Q26" s="45"/>
      <c r="R26" s="46">
        <v>506393395260</v>
      </c>
      <c r="S26" s="45"/>
      <c r="T26" s="46">
        <v>0</v>
      </c>
      <c r="U26" s="45"/>
      <c r="V26" s="46">
        <v>0</v>
      </c>
      <c r="W26" s="45"/>
      <c r="X26" s="46">
        <v>0</v>
      </c>
      <c r="Y26" s="45"/>
      <c r="Z26" s="46">
        <v>0</v>
      </c>
      <c r="AA26" s="10"/>
      <c r="AB26" s="33">
        <f t="shared" si="0"/>
        <v>0</v>
      </c>
    </row>
    <row r="27" spans="1:28" ht="18.75" x14ac:dyDescent="0.4">
      <c r="A27" s="57" t="s">
        <v>37</v>
      </c>
      <c r="B27" s="57"/>
      <c r="C27" s="57"/>
      <c r="D27" s="10"/>
      <c r="E27" s="58">
        <v>110000499</v>
      </c>
      <c r="F27" s="58"/>
      <c r="G27" s="45"/>
      <c r="H27" s="46">
        <v>467915804351</v>
      </c>
      <c r="I27" s="45"/>
      <c r="J27" s="46">
        <v>866020288565.12402</v>
      </c>
      <c r="K27" s="45"/>
      <c r="L27" s="46">
        <v>0</v>
      </c>
      <c r="M27" s="45"/>
      <c r="N27" s="46">
        <v>0</v>
      </c>
      <c r="O27" s="45"/>
      <c r="P27" s="46">
        <v>0</v>
      </c>
      <c r="Q27" s="45"/>
      <c r="R27" s="46">
        <v>0</v>
      </c>
      <c r="S27" s="45"/>
      <c r="T27" s="46">
        <v>110000499</v>
      </c>
      <c r="U27" s="45"/>
      <c r="V27" s="46">
        <v>8490</v>
      </c>
      <c r="W27" s="45"/>
      <c r="X27" s="46">
        <v>467915804351</v>
      </c>
      <c r="Y27" s="45"/>
      <c r="Z27" s="46">
        <v>928347506302.76599</v>
      </c>
      <c r="AA27" s="10"/>
      <c r="AB27" s="33">
        <f t="shared" si="0"/>
        <v>1.4456533891102871E-2</v>
      </c>
    </row>
    <row r="28" spans="1:28" ht="18.75" x14ac:dyDescent="0.4">
      <c r="A28" s="57" t="s">
        <v>38</v>
      </c>
      <c r="B28" s="57"/>
      <c r="C28" s="57"/>
      <c r="D28" s="10"/>
      <c r="E28" s="58">
        <v>50000000</v>
      </c>
      <c r="F28" s="58"/>
      <c r="G28" s="45"/>
      <c r="H28" s="46">
        <v>90583984000</v>
      </c>
      <c r="I28" s="45"/>
      <c r="J28" s="46">
        <v>89961525000</v>
      </c>
      <c r="K28" s="45"/>
      <c r="L28" s="46">
        <v>0</v>
      </c>
      <c r="M28" s="45"/>
      <c r="N28" s="46">
        <v>0</v>
      </c>
      <c r="O28" s="45"/>
      <c r="P28" s="46">
        <v>0</v>
      </c>
      <c r="Q28" s="45"/>
      <c r="R28" s="46">
        <v>0</v>
      </c>
      <c r="S28" s="45"/>
      <c r="T28" s="46">
        <v>50000000</v>
      </c>
      <c r="U28" s="45"/>
      <c r="V28" s="46">
        <v>2141</v>
      </c>
      <c r="W28" s="45"/>
      <c r="X28" s="46">
        <v>90583984000</v>
      </c>
      <c r="Y28" s="45"/>
      <c r="Z28" s="46">
        <v>106413052500</v>
      </c>
      <c r="AA28" s="10"/>
      <c r="AB28" s="33">
        <f t="shared" si="0"/>
        <v>1.6570991891265399E-3</v>
      </c>
    </row>
    <row r="29" spans="1:28" ht="18.75" x14ac:dyDescent="0.4">
      <c r="A29" s="57" t="s">
        <v>39</v>
      </c>
      <c r="B29" s="57"/>
      <c r="C29" s="57"/>
      <c r="D29" s="10"/>
      <c r="E29" s="58">
        <v>70969041</v>
      </c>
      <c r="F29" s="58"/>
      <c r="G29" s="45"/>
      <c r="H29" s="46">
        <v>499910524217</v>
      </c>
      <c r="I29" s="45"/>
      <c r="J29" s="46">
        <v>570723411416.94397</v>
      </c>
      <c r="K29" s="45"/>
      <c r="L29" s="46">
        <v>0</v>
      </c>
      <c r="M29" s="45"/>
      <c r="N29" s="46">
        <v>0</v>
      </c>
      <c r="O29" s="45"/>
      <c r="P29" s="46">
        <v>-30969041</v>
      </c>
      <c r="Q29" s="45"/>
      <c r="R29" s="46">
        <v>276138393955</v>
      </c>
      <c r="S29" s="45"/>
      <c r="T29" s="46">
        <v>40000000</v>
      </c>
      <c r="U29" s="45"/>
      <c r="V29" s="46">
        <v>9000</v>
      </c>
      <c r="W29" s="45"/>
      <c r="X29" s="46">
        <v>281762592367</v>
      </c>
      <c r="Y29" s="45"/>
      <c r="Z29" s="46">
        <v>357858000000</v>
      </c>
      <c r="AA29" s="10"/>
      <c r="AB29" s="33">
        <f t="shared" si="0"/>
        <v>5.572682934007981E-3</v>
      </c>
    </row>
    <row r="30" spans="1:28" ht="18.75" x14ac:dyDescent="0.4">
      <c r="A30" s="57" t="s">
        <v>40</v>
      </c>
      <c r="B30" s="57"/>
      <c r="C30" s="57"/>
      <c r="D30" s="10"/>
      <c r="E30" s="58">
        <v>115704243</v>
      </c>
      <c r="F30" s="58"/>
      <c r="G30" s="45"/>
      <c r="H30" s="46">
        <v>516462318711</v>
      </c>
      <c r="I30" s="45"/>
      <c r="J30" s="46">
        <v>572088602899.14197</v>
      </c>
      <c r="K30" s="45"/>
      <c r="L30" s="46">
        <v>0</v>
      </c>
      <c r="M30" s="45"/>
      <c r="N30" s="46">
        <v>0</v>
      </c>
      <c r="O30" s="45"/>
      <c r="P30" s="46">
        <v>0</v>
      </c>
      <c r="Q30" s="45"/>
      <c r="R30" s="46">
        <v>0</v>
      </c>
      <c r="S30" s="45"/>
      <c r="T30" s="46">
        <v>115704243</v>
      </c>
      <c r="U30" s="45"/>
      <c r="V30" s="46">
        <v>5870</v>
      </c>
      <c r="W30" s="45"/>
      <c r="X30" s="46">
        <v>516462318711</v>
      </c>
      <c r="Y30" s="45"/>
      <c r="Z30" s="46">
        <v>675142762166.85999</v>
      </c>
      <c r="AA30" s="10"/>
      <c r="AB30" s="33">
        <f t="shared" si="0"/>
        <v>1.0513546011955217E-2</v>
      </c>
    </row>
    <row r="31" spans="1:28" ht="18.75" x14ac:dyDescent="0.4">
      <c r="A31" s="57" t="s">
        <v>41</v>
      </c>
      <c r="B31" s="57"/>
      <c r="C31" s="57"/>
      <c r="D31" s="10"/>
      <c r="E31" s="58">
        <v>14993374</v>
      </c>
      <c r="F31" s="58"/>
      <c r="G31" s="45"/>
      <c r="H31" s="46">
        <v>226063243187</v>
      </c>
      <c r="I31" s="45"/>
      <c r="J31" s="46">
        <v>223666780514.47299</v>
      </c>
      <c r="K31" s="45"/>
      <c r="L31" s="46">
        <v>0</v>
      </c>
      <c r="M31" s="45"/>
      <c r="N31" s="46">
        <v>0</v>
      </c>
      <c r="O31" s="45"/>
      <c r="P31" s="46">
        <v>-1</v>
      </c>
      <c r="Q31" s="45"/>
      <c r="R31" s="46">
        <v>1</v>
      </c>
      <c r="S31" s="45"/>
      <c r="T31" s="46">
        <v>14993373</v>
      </c>
      <c r="U31" s="45"/>
      <c r="V31" s="46">
        <v>16540</v>
      </c>
      <c r="W31" s="45"/>
      <c r="X31" s="46">
        <v>226063228109</v>
      </c>
      <c r="Y31" s="45"/>
      <c r="Z31" s="46">
        <v>246514846602.95099</v>
      </c>
      <c r="AA31" s="10"/>
      <c r="AB31" s="33">
        <f t="shared" si="0"/>
        <v>3.8388105858856315E-3</v>
      </c>
    </row>
    <row r="32" spans="1:28" ht="18.75" x14ac:dyDescent="0.4">
      <c r="A32" s="57" t="s">
        <v>42</v>
      </c>
      <c r="B32" s="57"/>
      <c r="C32" s="57"/>
      <c r="D32" s="10"/>
      <c r="E32" s="58">
        <v>39850000</v>
      </c>
      <c r="F32" s="58"/>
      <c r="G32" s="45"/>
      <c r="H32" s="46">
        <v>429857003525</v>
      </c>
      <c r="I32" s="45"/>
      <c r="J32" s="46">
        <v>532397275200</v>
      </c>
      <c r="K32" s="45"/>
      <c r="L32" s="46">
        <v>0</v>
      </c>
      <c r="M32" s="45"/>
      <c r="N32" s="46">
        <v>0</v>
      </c>
      <c r="O32" s="45"/>
      <c r="P32" s="46">
        <v>-39850000</v>
      </c>
      <c r="Q32" s="45"/>
      <c r="R32" s="46">
        <v>609920810156</v>
      </c>
      <c r="S32" s="45"/>
      <c r="T32" s="46">
        <v>0</v>
      </c>
      <c r="U32" s="45"/>
      <c r="V32" s="46">
        <v>0</v>
      </c>
      <c r="W32" s="45"/>
      <c r="X32" s="46">
        <v>0</v>
      </c>
      <c r="Y32" s="45"/>
      <c r="Z32" s="46">
        <v>0</v>
      </c>
      <c r="AA32" s="10"/>
      <c r="AB32" s="33">
        <f t="shared" si="0"/>
        <v>0</v>
      </c>
    </row>
    <row r="33" spans="1:28" ht="18.75" x14ac:dyDescent="0.4">
      <c r="A33" s="57" t="s">
        <v>43</v>
      </c>
      <c r="B33" s="57"/>
      <c r="C33" s="57"/>
      <c r="D33" s="10"/>
      <c r="E33" s="58">
        <v>70889313</v>
      </c>
      <c r="F33" s="58"/>
      <c r="G33" s="45"/>
      <c r="H33" s="46">
        <v>307485931328</v>
      </c>
      <c r="I33" s="45"/>
      <c r="J33" s="46">
        <v>300755382136.09003</v>
      </c>
      <c r="K33" s="45"/>
      <c r="L33" s="46">
        <v>0</v>
      </c>
      <c r="M33" s="45"/>
      <c r="N33" s="46">
        <v>0</v>
      </c>
      <c r="O33" s="45"/>
      <c r="P33" s="46">
        <v>0</v>
      </c>
      <c r="Q33" s="45"/>
      <c r="R33" s="46">
        <v>0</v>
      </c>
      <c r="S33" s="45"/>
      <c r="T33" s="46">
        <v>70889313</v>
      </c>
      <c r="U33" s="45"/>
      <c r="V33" s="46">
        <v>3809</v>
      </c>
      <c r="W33" s="45"/>
      <c r="X33" s="46">
        <v>307485931328</v>
      </c>
      <c r="Y33" s="45"/>
      <c r="Z33" s="46">
        <v>268410789727.35901</v>
      </c>
      <c r="AA33" s="10"/>
      <c r="AB33" s="33">
        <f t="shared" si="0"/>
        <v>4.1797814418491645E-3</v>
      </c>
    </row>
    <row r="34" spans="1:28" ht="18.75" x14ac:dyDescent="0.4">
      <c r="A34" s="57" t="s">
        <v>44</v>
      </c>
      <c r="B34" s="57"/>
      <c r="C34" s="57"/>
      <c r="D34" s="10"/>
      <c r="E34" s="58">
        <v>8601500</v>
      </c>
      <c r="F34" s="58"/>
      <c r="G34" s="45"/>
      <c r="H34" s="46">
        <v>466134319251</v>
      </c>
      <c r="I34" s="45"/>
      <c r="J34" s="46">
        <v>459152241727.5</v>
      </c>
      <c r="K34" s="45"/>
      <c r="L34" s="46">
        <v>3581000</v>
      </c>
      <c r="M34" s="45"/>
      <c r="N34" s="46">
        <v>192761313354</v>
      </c>
      <c r="O34" s="45"/>
      <c r="P34" s="46">
        <v>0</v>
      </c>
      <c r="Q34" s="45"/>
      <c r="R34" s="46">
        <v>0</v>
      </c>
      <c r="S34" s="45"/>
      <c r="T34" s="46">
        <v>12182500</v>
      </c>
      <c r="U34" s="45"/>
      <c r="V34" s="46">
        <v>55250</v>
      </c>
      <c r="W34" s="45"/>
      <c r="X34" s="46">
        <v>658895632605</v>
      </c>
      <c r="Y34" s="45"/>
      <c r="Z34" s="46">
        <v>669078280406.25</v>
      </c>
      <c r="AA34" s="10"/>
      <c r="AB34" s="33">
        <f t="shared" si="0"/>
        <v>1.0419107899600724E-2</v>
      </c>
    </row>
    <row r="35" spans="1:28" ht="18.75" x14ac:dyDescent="0.4">
      <c r="A35" s="57" t="s">
        <v>45</v>
      </c>
      <c r="B35" s="57"/>
      <c r="C35" s="57"/>
      <c r="D35" s="10"/>
      <c r="E35" s="58">
        <v>518015151</v>
      </c>
      <c r="F35" s="58"/>
      <c r="G35" s="45"/>
      <c r="H35" s="46">
        <v>1331181271104</v>
      </c>
      <c r="I35" s="45"/>
      <c r="J35" s="46">
        <v>1316168647936.5601</v>
      </c>
      <c r="K35" s="45"/>
      <c r="L35" s="46">
        <v>0</v>
      </c>
      <c r="M35" s="45"/>
      <c r="N35" s="46">
        <v>0</v>
      </c>
      <c r="O35" s="45"/>
      <c r="P35" s="46">
        <v>-163727936</v>
      </c>
      <c r="Q35" s="45"/>
      <c r="R35" s="46">
        <v>390749265370</v>
      </c>
      <c r="S35" s="45"/>
      <c r="T35" s="46">
        <v>354287215</v>
      </c>
      <c r="U35" s="45"/>
      <c r="V35" s="46">
        <v>2382</v>
      </c>
      <c r="W35" s="45"/>
      <c r="X35" s="46">
        <v>910437666240</v>
      </c>
      <c r="Y35" s="45"/>
      <c r="Z35" s="46">
        <v>838890868860.526</v>
      </c>
      <c r="AA35" s="10"/>
      <c r="AB35" s="33">
        <f t="shared" si="0"/>
        <v>1.3063485595946384E-2</v>
      </c>
    </row>
    <row r="36" spans="1:28" ht="18.75" x14ac:dyDescent="0.4">
      <c r="A36" s="57" t="s">
        <v>46</v>
      </c>
      <c r="B36" s="57"/>
      <c r="C36" s="57"/>
      <c r="D36" s="10"/>
      <c r="E36" s="58">
        <v>800000</v>
      </c>
      <c r="F36" s="58"/>
      <c r="G36" s="45"/>
      <c r="H36" s="46">
        <v>2650204201</v>
      </c>
      <c r="I36" s="45"/>
      <c r="J36" s="46">
        <v>2771411400</v>
      </c>
      <c r="K36" s="45"/>
      <c r="L36" s="46">
        <v>0</v>
      </c>
      <c r="M36" s="45"/>
      <c r="N36" s="46">
        <v>0</v>
      </c>
      <c r="O36" s="45"/>
      <c r="P36" s="46">
        <v>-800000</v>
      </c>
      <c r="Q36" s="45"/>
      <c r="R36" s="46">
        <v>2703075751</v>
      </c>
      <c r="S36" s="45"/>
      <c r="T36" s="46">
        <v>0</v>
      </c>
      <c r="U36" s="45"/>
      <c r="V36" s="46">
        <v>0</v>
      </c>
      <c r="W36" s="45"/>
      <c r="X36" s="46">
        <v>0</v>
      </c>
      <c r="Y36" s="45"/>
      <c r="Z36" s="46">
        <v>0</v>
      </c>
      <c r="AA36" s="10"/>
      <c r="AB36" s="33">
        <f t="shared" si="0"/>
        <v>0</v>
      </c>
    </row>
    <row r="37" spans="1:28" ht="18.75" x14ac:dyDescent="0.4">
      <c r="A37" s="57" t="s">
        <v>47</v>
      </c>
      <c r="B37" s="57"/>
      <c r="C37" s="57"/>
      <c r="D37" s="10"/>
      <c r="E37" s="58">
        <v>4695715</v>
      </c>
      <c r="F37" s="58"/>
      <c r="G37" s="45"/>
      <c r="H37" s="46">
        <v>286123476525</v>
      </c>
      <c r="I37" s="45"/>
      <c r="J37" s="46">
        <v>298457565198.255</v>
      </c>
      <c r="K37" s="45"/>
      <c r="L37" s="46">
        <v>0</v>
      </c>
      <c r="M37" s="45"/>
      <c r="N37" s="46">
        <v>0</v>
      </c>
      <c r="O37" s="45"/>
      <c r="P37" s="46">
        <v>0</v>
      </c>
      <c r="Q37" s="45"/>
      <c r="R37" s="46">
        <v>0</v>
      </c>
      <c r="S37" s="45"/>
      <c r="T37" s="46">
        <v>4695715</v>
      </c>
      <c r="U37" s="45"/>
      <c r="V37" s="46">
        <v>63130</v>
      </c>
      <c r="W37" s="45"/>
      <c r="X37" s="46">
        <v>286123476525</v>
      </c>
      <c r="Y37" s="45"/>
      <c r="Z37" s="46">
        <v>294676667046.698</v>
      </c>
      <c r="AA37" s="10"/>
      <c r="AB37" s="33">
        <f t="shared" si="0"/>
        <v>4.5888023559665734E-3</v>
      </c>
    </row>
    <row r="38" spans="1:28" ht="18.75" x14ac:dyDescent="0.4">
      <c r="A38" s="57" t="s">
        <v>48</v>
      </c>
      <c r="B38" s="57"/>
      <c r="C38" s="57"/>
      <c r="D38" s="10"/>
      <c r="E38" s="58">
        <v>105003071</v>
      </c>
      <c r="F38" s="58"/>
      <c r="G38" s="45"/>
      <c r="H38" s="46">
        <v>164749818399</v>
      </c>
      <c r="I38" s="45"/>
      <c r="J38" s="46">
        <v>162412639044.06799</v>
      </c>
      <c r="K38" s="45"/>
      <c r="L38" s="46">
        <v>0</v>
      </c>
      <c r="M38" s="45"/>
      <c r="N38" s="46">
        <v>0</v>
      </c>
      <c r="O38" s="45"/>
      <c r="P38" s="46">
        <v>0</v>
      </c>
      <c r="Q38" s="45"/>
      <c r="R38" s="46">
        <v>0</v>
      </c>
      <c r="S38" s="45"/>
      <c r="T38" s="46">
        <v>105003071</v>
      </c>
      <c r="U38" s="45"/>
      <c r="V38" s="46">
        <v>1382</v>
      </c>
      <c r="W38" s="45"/>
      <c r="X38" s="46">
        <v>164749818399</v>
      </c>
      <c r="Y38" s="45"/>
      <c r="Z38" s="46">
        <v>144250814369.474</v>
      </c>
      <c r="AA38" s="10"/>
      <c r="AB38" s="33">
        <f t="shared" si="0"/>
        <v>2.2463213102781581E-3</v>
      </c>
    </row>
    <row r="39" spans="1:28" ht="18.75" x14ac:dyDescent="0.4">
      <c r="A39" s="57" t="s">
        <v>49</v>
      </c>
      <c r="B39" s="57"/>
      <c r="C39" s="57"/>
      <c r="D39" s="10"/>
      <c r="E39" s="58">
        <v>2785817</v>
      </c>
      <c r="F39" s="58"/>
      <c r="G39" s="45"/>
      <c r="H39" s="46">
        <v>15634005004</v>
      </c>
      <c r="I39" s="45"/>
      <c r="J39" s="46">
        <v>20409309035.824501</v>
      </c>
      <c r="K39" s="45"/>
      <c r="L39" s="46">
        <v>0</v>
      </c>
      <c r="M39" s="45"/>
      <c r="N39" s="46">
        <v>0</v>
      </c>
      <c r="O39" s="45"/>
      <c r="P39" s="46">
        <v>-2785817</v>
      </c>
      <c r="Q39" s="45"/>
      <c r="R39" s="46">
        <v>20064881925</v>
      </c>
      <c r="S39" s="45"/>
      <c r="T39" s="46">
        <v>0</v>
      </c>
      <c r="U39" s="45"/>
      <c r="V39" s="46">
        <v>0</v>
      </c>
      <c r="W39" s="45"/>
      <c r="X39" s="46">
        <v>0</v>
      </c>
      <c r="Y39" s="45"/>
      <c r="Z39" s="46">
        <v>0</v>
      </c>
      <c r="AA39" s="10"/>
      <c r="AB39" s="33">
        <f t="shared" si="0"/>
        <v>0</v>
      </c>
    </row>
    <row r="40" spans="1:28" ht="18.75" x14ac:dyDescent="0.4">
      <c r="A40" s="57" t="s">
        <v>50</v>
      </c>
      <c r="B40" s="57"/>
      <c r="C40" s="57"/>
      <c r="D40" s="10"/>
      <c r="E40" s="58">
        <v>6</v>
      </c>
      <c r="F40" s="58"/>
      <c r="G40" s="45"/>
      <c r="H40" s="46">
        <v>8424</v>
      </c>
      <c r="I40" s="45"/>
      <c r="J40" s="46">
        <v>5689.9422000000004</v>
      </c>
      <c r="K40" s="45"/>
      <c r="L40" s="46">
        <v>0</v>
      </c>
      <c r="M40" s="45"/>
      <c r="N40" s="46">
        <v>0</v>
      </c>
      <c r="O40" s="45"/>
      <c r="P40" s="46">
        <v>-6</v>
      </c>
      <c r="Q40" s="45"/>
      <c r="R40" s="46">
        <v>6</v>
      </c>
      <c r="S40" s="45"/>
      <c r="T40" s="46">
        <v>0</v>
      </c>
      <c r="U40" s="45"/>
      <c r="V40" s="46">
        <v>0</v>
      </c>
      <c r="W40" s="45"/>
      <c r="X40" s="46">
        <v>0</v>
      </c>
      <c r="Y40" s="45"/>
      <c r="Z40" s="46">
        <v>0</v>
      </c>
      <c r="AA40" s="10"/>
      <c r="AB40" s="33">
        <f t="shared" si="0"/>
        <v>0</v>
      </c>
    </row>
    <row r="41" spans="1:28" ht="18.75" x14ac:dyDescent="0.4">
      <c r="A41" s="57" t="s">
        <v>51</v>
      </c>
      <c r="B41" s="57"/>
      <c r="C41" s="57"/>
      <c r="D41" s="10"/>
      <c r="E41" s="58">
        <v>32301479</v>
      </c>
      <c r="F41" s="58"/>
      <c r="G41" s="45"/>
      <c r="H41" s="46">
        <v>45900401659</v>
      </c>
      <c r="I41" s="45"/>
      <c r="J41" s="46">
        <v>57636166933.910202</v>
      </c>
      <c r="K41" s="45"/>
      <c r="L41" s="46">
        <v>1</v>
      </c>
      <c r="M41" s="45"/>
      <c r="N41" s="46">
        <v>1</v>
      </c>
      <c r="O41" s="45"/>
      <c r="P41" s="46">
        <v>-32301480</v>
      </c>
      <c r="Q41" s="45"/>
      <c r="R41" s="46">
        <v>42994335129</v>
      </c>
      <c r="S41" s="45"/>
      <c r="T41" s="46">
        <v>0</v>
      </c>
      <c r="U41" s="45"/>
      <c r="V41" s="46">
        <v>0</v>
      </c>
      <c r="W41" s="45"/>
      <c r="X41" s="46">
        <v>0</v>
      </c>
      <c r="Y41" s="45"/>
      <c r="Z41" s="46">
        <v>0</v>
      </c>
      <c r="AA41" s="10"/>
      <c r="AB41" s="33">
        <f t="shared" si="0"/>
        <v>0</v>
      </c>
    </row>
    <row r="42" spans="1:28" ht="18.75" x14ac:dyDescent="0.4">
      <c r="A42" s="57" t="s">
        <v>52</v>
      </c>
      <c r="B42" s="57"/>
      <c r="C42" s="57"/>
      <c r="D42" s="10"/>
      <c r="E42" s="58">
        <v>37557252</v>
      </c>
      <c r="F42" s="58"/>
      <c r="G42" s="45"/>
      <c r="H42" s="46">
        <v>125290992672</v>
      </c>
      <c r="I42" s="45"/>
      <c r="J42" s="46">
        <v>122006813793.761</v>
      </c>
      <c r="K42" s="45"/>
      <c r="L42" s="46">
        <v>0</v>
      </c>
      <c r="M42" s="45"/>
      <c r="N42" s="46">
        <v>0</v>
      </c>
      <c r="O42" s="45"/>
      <c r="P42" s="46">
        <v>-37557252</v>
      </c>
      <c r="Q42" s="45"/>
      <c r="R42" s="46">
        <v>92486974336</v>
      </c>
      <c r="S42" s="45"/>
      <c r="T42" s="46">
        <v>0</v>
      </c>
      <c r="U42" s="45"/>
      <c r="V42" s="46">
        <v>0</v>
      </c>
      <c r="W42" s="45"/>
      <c r="X42" s="46">
        <v>0</v>
      </c>
      <c r="Y42" s="45"/>
      <c r="Z42" s="46">
        <v>0</v>
      </c>
      <c r="AA42" s="10"/>
      <c r="AB42" s="33">
        <f t="shared" si="0"/>
        <v>0</v>
      </c>
    </row>
    <row r="43" spans="1:28" ht="18.75" x14ac:dyDescent="0.4">
      <c r="A43" s="57" t="s">
        <v>53</v>
      </c>
      <c r="B43" s="57"/>
      <c r="C43" s="57"/>
      <c r="D43" s="10"/>
      <c r="E43" s="58">
        <v>11190615</v>
      </c>
      <c r="F43" s="58"/>
      <c r="G43" s="45"/>
      <c r="H43" s="46">
        <v>24171728400</v>
      </c>
      <c r="I43" s="45"/>
      <c r="J43" s="46">
        <v>14539108308.8603</v>
      </c>
      <c r="K43" s="45"/>
      <c r="L43" s="46">
        <v>0</v>
      </c>
      <c r="M43" s="45"/>
      <c r="N43" s="46">
        <v>0</v>
      </c>
      <c r="O43" s="45"/>
      <c r="P43" s="46">
        <v>0</v>
      </c>
      <c r="Q43" s="45"/>
      <c r="R43" s="46">
        <v>0</v>
      </c>
      <c r="S43" s="45"/>
      <c r="T43" s="46">
        <v>11190615</v>
      </c>
      <c r="U43" s="45"/>
      <c r="V43" s="46">
        <v>1808</v>
      </c>
      <c r="W43" s="45"/>
      <c r="X43" s="46">
        <v>24171728400</v>
      </c>
      <c r="Y43" s="45"/>
      <c r="Z43" s="46">
        <v>20112247760.076</v>
      </c>
      <c r="AA43" s="10"/>
      <c r="AB43" s="33">
        <f t="shared" si="0"/>
        <v>3.131945628073587E-4</v>
      </c>
    </row>
    <row r="44" spans="1:28" ht="18.75" x14ac:dyDescent="0.4">
      <c r="A44" s="57" t="s">
        <v>54</v>
      </c>
      <c r="B44" s="57"/>
      <c r="C44" s="57"/>
      <c r="D44" s="10"/>
      <c r="E44" s="58">
        <v>106489184</v>
      </c>
      <c r="F44" s="58"/>
      <c r="G44" s="45"/>
      <c r="H44" s="46">
        <v>319683773111</v>
      </c>
      <c r="I44" s="45"/>
      <c r="J44" s="46">
        <v>607610991058.84802</v>
      </c>
      <c r="K44" s="45"/>
      <c r="L44" s="46">
        <v>0</v>
      </c>
      <c r="M44" s="45"/>
      <c r="N44" s="46">
        <v>0</v>
      </c>
      <c r="O44" s="45"/>
      <c r="P44" s="46">
        <v>-50247085</v>
      </c>
      <c r="Q44" s="45"/>
      <c r="R44" s="46">
        <v>299252008298</v>
      </c>
      <c r="S44" s="45"/>
      <c r="T44" s="46">
        <v>56242099</v>
      </c>
      <c r="U44" s="45"/>
      <c r="V44" s="46">
        <v>5340</v>
      </c>
      <c r="W44" s="45"/>
      <c r="X44" s="46">
        <v>168840493823</v>
      </c>
      <c r="Y44" s="45"/>
      <c r="Z44" s="46">
        <v>298545828448.47302</v>
      </c>
      <c r="AA44" s="10"/>
      <c r="AB44" s="33">
        <f t="shared" si="0"/>
        <v>4.6490542148396293E-3</v>
      </c>
    </row>
    <row r="45" spans="1:28" ht="18.75" x14ac:dyDescent="0.4">
      <c r="A45" s="57" t="s">
        <v>55</v>
      </c>
      <c r="B45" s="57"/>
      <c r="C45" s="57"/>
      <c r="D45" s="10"/>
      <c r="E45" s="58">
        <v>6185500</v>
      </c>
      <c r="F45" s="58"/>
      <c r="G45" s="45"/>
      <c r="H45" s="46">
        <v>133835962338</v>
      </c>
      <c r="I45" s="45"/>
      <c r="J45" s="46">
        <v>268083157590</v>
      </c>
      <c r="K45" s="45"/>
      <c r="L45" s="46">
        <v>0</v>
      </c>
      <c r="M45" s="45"/>
      <c r="N45" s="46">
        <v>0</v>
      </c>
      <c r="O45" s="45"/>
      <c r="P45" s="46">
        <v>0</v>
      </c>
      <c r="Q45" s="45"/>
      <c r="R45" s="46">
        <v>0</v>
      </c>
      <c r="S45" s="45"/>
      <c r="T45" s="46">
        <v>6185500</v>
      </c>
      <c r="U45" s="45"/>
      <c r="V45" s="46">
        <v>47850</v>
      </c>
      <c r="W45" s="45"/>
      <c r="X45" s="46">
        <v>133835962338</v>
      </c>
      <c r="Y45" s="45"/>
      <c r="Z45" s="46">
        <v>294215116758.75</v>
      </c>
      <c r="AA45" s="10"/>
      <c r="AB45" s="33">
        <f t="shared" si="0"/>
        <v>4.581614942487388E-3</v>
      </c>
    </row>
    <row r="46" spans="1:28" ht="18.75" x14ac:dyDescent="0.4">
      <c r="A46" s="57" t="s">
        <v>56</v>
      </c>
      <c r="B46" s="57"/>
      <c r="C46" s="57"/>
      <c r="D46" s="10"/>
      <c r="E46" s="58">
        <v>52898409</v>
      </c>
      <c r="F46" s="58"/>
      <c r="G46" s="45"/>
      <c r="H46" s="46">
        <v>149424805646</v>
      </c>
      <c r="I46" s="45"/>
      <c r="J46" s="46">
        <v>177417280535.802</v>
      </c>
      <c r="K46" s="45"/>
      <c r="L46" s="46">
        <v>60908063</v>
      </c>
      <c r="M46" s="45"/>
      <c r="N46" s="46">
        <v>216801193453</v>
      </c>
      <c r="O46" s="45"/>
      <c r="P46" s="46">
        <v>0</v>
      </c>
      <c r="Q46" s="45"/>
      <c r="R46" s="46">
        <v>0</v>
      </c>
      <c r="S46" s="45"/>
      <c r="T46" s="46">
        <v>113806472</v>
      </c>
      <c r="U46" s="45"/>
      <c r="V46" s="46">
        <v>3838</v>
      </c>
      <c r="W46" s="45"/>
      <c r="X46" s="46">
        <v>366225999099</v>
      </c>
      <c r="Y46" s="45"/>
      <c r="Z46" s="46">
        <v>434190343560.76099</v>
      </c>
      <c r="AA46" s="10"/>
      <c r="AB46" s="33">
        <f t="shared" si="0"/>
        <v>6.7613553914460901E-3</v>
      </c>
    </row>
    <row r="47" spans="1:28" ht="18.75" x14ac:dyDescent="0.4">
      <c r="A47" s="57" t="s">
        <v>57</v>
      </c>
      <c r="B47" s="57"/>
      <c r="C47" s="57"/>
      <c r="D47" s="10"/>
      <c r="E47" s="58">
        <v>200000</v>
      </c>
      <c r="F47" s="58"/>
      <c r="G47" s="45"/>
      <c r="H47" s="46">
        <v>498261953</v>
      </c>
      <c r="I47" s="45"/>
      <c r="J47" s="46">
        <v>494838090</v>
      </c>
      <c r="K47" s="45"/>
      <c r="L47" s="46">
        <v>400000</v>
      </c>
      <c r="M47" s="45"/>
      <c r="N47" s="46">
        <v>1026151380</v>
      </c>
      <c r="O47" s="45"/>
      <c r="P47" s="46">
        <v>-600000</v>
      </c>
      <c r="Q47" s="45"/>
      <c r="R47" s="46">
        <v>1605793430</v>
      </c>
      <c r="S47" s="45"/>
      <c r="T47" s="46">
        <v>0</v>
      </c>
      <c r="U47" s="45"/>
      <c r="V47" s="46">
        <v>0</v>
      </c>
      <c r="W47" s="45"/>
      <c r="X47" s="46">
        <v>0</v>
      </c>
      <c r="Y47" s="45"/>
      <c r="Z47" s="46">
        <v>0</v>
      </c>
      <c r="AA47" s="10"/>
      <c r="AB47" s="33">
        <f t="shared" si="0"/>
        <v>0</v>
      </c>
    </row>
    <row r="48" spans="1:28" ht="18.75" x14ac:dyDescent="0.4">
      <c r="A48" s="57" t="s">
        <v>58</v>
      </c>
      <c r="B48" s="57"/>
      <c r="C48" s="57"/>
      <c r="D48" s="10"/>
      <c r="E48" s="58">
        <v>80000000</v>
      </c>
      <c r="F48" s="58"/>
      <c r="G48" s="45"/>
      <c r="H48" s="46">
        <v>403262724160</v>
      </c>
      <c r="I48" s="45"/>
      <c r="J48" s="46">
        <v>400721436000</v>
      </c>
      <c r="K48" s="45"/>
      <c r="L48" s="46">
        <v>800000</v>
      </c>
      <c r="M48" s="45"/>
      <c r="N48" s="46">
        <v>4155853016</v>
      </c>
      <c r="O48" s="45"/>
      <c r="P48" s="46">
        <v>0</v>
      </c>
      <c r="Q48" s="45"/>
      <c r="R48" s="46">
        <v>0</v>
      </c>
      <c r="S48" s="45"/>
      <c r="T48" s="46">
        <v>80800000</v>
      </c>
      <c r="U48" s="45"/>
      <c r="V48" s="46">
        <v>5770</v>
      </c>
      <c r="W48" s="45"/>
      <c r="X48" s="46">
        <v>407418577176</v>
      </c>
      <c r="Y48" s="45"/>
      <c r="Z48" s="46">
        <v>463442014800</v>
      </c>
      <c r="AA48" s="10"/>
      <c r="AB48" s="33">
        <f t="shared" si="0"/>
        <v>7.2168720743374026E-3</v>
      </c>
    </row>
    <row r="49" spans="1:28" ht="18.75" x14ac:dyDescent="0.4">
      <c r="A49" s="57" t="s">
        <v>59</v>
      </c>
      <c r="B49" s="57"/>
      <c r="C49" s="57"/>
      <c r="D49" s="10"/>
      <c r="E49" s="58">
        <v>24000000</v>
      </c>
      <c r="F49" s="58"/>
      <c r="G49" s="45"/>
      <c r="H49" s="46">
        <v>75880064880</v>
      </c>
      <c r="I49" s="45"/>
      <c r="J49" s="46">
        <v>55038560400</v>
      </c>
      <c r="K49" s="45"/>
      <c r="L49" s="46">
        <v>0</v>
      </c>
      <c r="M49" s="45"/>
      <c r="N49" s="46">
        <v>0</v>
      </c>
      <c r="O49" s="45"/>
      <c r="P49" s="46">
        <v>0</v>
      </c>
      <c r="Q49" s="45"/>
      <c r="R49" s="46">
        <v>0</v>
      </c>
      <c r="S49" s="45"/>
      <c r="T49" s="46">
        <v>24000000</v>
      </c>
      <c r="U49" s="45"/>
      <c r="V49" s="46">
        <v>2821</v>
      </c>
      <c r="W49" s="45"/>
      <c r="X49" s="46">
        <v>75880064880</v>
      </c>
      <c r="Y49" s="45"/>
      <c r="Z49" s="46">
        <v>67301161200</v>
      </c>
      <c r="AA49" s="10"/>
      <c r="AB49" s="33">
        <f t="shared" si="0"/>
        <v>1.048035903789101E-3</v>
      </c>
    </row>
    <row r="50" spans="1:28" ht="18.75" x14ac:dyDescent="0.4">
      <c r="A50" s="57" t="s">
        <v>60</v>
      </c>
      <c r="B50" s="57"/>
      <c r="C50" s="57"/>
      <c r="D50" s="10"/>
      <c r="E50" s="58">
        <v>1819026279</v>
      </c>
      <c r="F50" s="58"/>
      <c r="G50" s="45"/>
      <c r="H50" s="46">
        <v>2181955926300</v>
      </c>
      <c r="I50" s="45"/>
      <c r="J50" s="46">
        <v>2779208122647.6001</v>
      </c>
      <c r="K50" s="45"/>
      <c r="L50" s="46">
        <v>0</v>
      </c>
      <c r="M50" s="45"/>
      <c r="N50" s="46">
        <v>0</v>
      </c>
      <c r="O50" s="45"/>
      <c r="P50" s="46">
        <v>-619026279</v>
      </c>
      <c r="Q50" s="45"/>
      <c r="R50" s="46">
        <v>999010805771</v>
      </c>
      <c r="S50" s="45"/>
      <c r="T50" s="46">
        <v>1200000000</v>
      </c>
      <c r="U50" s="45"/>
      <c r="V50" s="46">
        <v>1670</v>
      </c>
      <c r="W50" s="45"/>
      <c r="X50" s="46">
        <v>1439422366668</v>
      </c>
      <c r="Y50" s="45"/>
      <c r="Z50" s="46">
        <v>1992076200000</v>
      </c>
      <c r="AA50" s="10"/>
      <c r="AB50" s="33">
        <f t="shared" si="0"/>
        <v>3.1021268332644431E-2</v>
      </c>
    </row>
    <row r="51" spans="1:28" ht="18.75" x14ac:dyDescent="0.4">
      <c r="A51" s="57" t="s">
        <v>61</v>
      </c>
      <c r="B51" s="57"/>
      <c r="C51" s="57"/>
      <c r="D51" s="10"/>
      <c r="E51" s="58">
        <v>20040426</v>
      </c>
      <c r="F51" s="58"/>
      <c r="G51" s="45"/>
      <c r="H51" s="46">
        <v>611234408918</v>
      </c>
      <c r="I51" s="45"/>
      <c r="J51" s="46">
        <v>643852714238.49597</v>
      </c>
      <c r="K51" s="45"/>
      <c r="L51" s="46">
        <v>17200527</v>
      </c>
      <c r="M51" s="45"/>
      <c r="N51" s="46">
        <v>574292718524</v>
      </c>
      <c r="O51" s="45"/>
      <c r="P51" s="46">
        <v>0</v>
      </c>
      <c r="Q51" s="45"/>
      <c r="R51" s="46">
        <v>0</v>
      </c>
      <c r="S51" s="45"/>
      <c r="T51" s="46">
        <v>37240953</v>
      </c>
      <c r="U51" s="45"/>
      <c r="V51" s="46">
        <v>36400</v>
      </c>
      <c r="W51" s="45"/>
      <c r="X51" s="46">
        <v>1185527127442</v>
      </c>
      <c r="Y51" s="45"/>
      <c r="Z51" s="46">
        <v>1347505043599.26</v>
      </c>
      <c r="AA51" s="10"/>
      <c r="AB51" s="33">
        <f t="shared" si="0"/>
        <v>2.0983793459850769E-2</v>
      </c>
    </row>
    <row r="52" spans="1:28" ht="18.75" x14ac:dyDescent="0.4">
      <c r="A52" s="57" t="s">
        <v>62</v>
      </c>
      <c r="B52" s="57"/>
      <c r="C52" s="57"/>
      <c r="D52" s="10"/>
      <c r="E52" s="58">
        <v>280577438</v>
      </c>
      <c r="F52" s="58"/>
      <c r="G52" s="45"/>
      <c r="H52" s="46">
        <v>550927107908</v>
      </c>
      <c r="I52" s="45"/>
      <c r="J52" s="46">
        <v>612481972927.604</v>
      </c>
      <c r="K52" s="45"/>
      <c r="L52" s="46">
        <v>24000000</v>
      </c>
      <c r="M52" s="45"/>
      <c r="N52" s="46">
        <v>53808814080</v>
      </c>
      <c r="O52" s="45"/>
      <c r="P52" s="46">
        <v>0</v>
      </c>
      <c r="Q52" s="45"/>
      <c r="R52" s="46">
        <v>0</v>
      </c>
      <c r="S52" s="45"/>
      <c r="T52" s="46">
        <v>304577438</v>
      </c>
      <c r="U52" s="45"/>
      <c r="V52" s="46">
        <v>2135</v>
      </c>
      <c r="W52" s="45"/>
      <c r="X52" s="46">
        <v>604735921988</v>
      </c>
      <c r="Y52" s="45"/>
      <c r="Z52" s="46">
        <v>646403706790.72595</v>
      </c>
      <c r="AA52" s="10"/>
      <c r="AB52" s="33">
        <f t="shared" si="0"/>
        <v>1.0066011952540331E-2</v>
      </c>
    </row>
    <row r="53" spans="1:28" ht="18.75" x14ac:dyDescent="0.4">
      <c r="A53" s="57" t="s">
        <v>63</v>
      </c>
      <c r="B53" s="57"/>
      <c r="C53" s="57"/>
      <c r="D53" s="10"/>
      <c r="E53" s="58">
        <v>30700000</v>
      </c>
      <c r="F53" s="58"/>
      <c r="G53" s="45"/>
      <c r="H53" s="46">
        <v>464267159875</v>
      </c>
      <c r="I53" s="45"/>
      <c r="J53" s="46">
        <v>592341472350</v>
      </c>
      <c r="K53" s="45"/>
      <c r="L53" s="46">
        <v>0</v>
      </c>
      <c r="M53" s="45"/>
      <c r="N53" s="46">
        <v>0</v>
      </c>
      <c r="O53" s="45"/>
      <c r="P53" s="46">
        <v>0</v>
      </c>
      <c r="Q53" s="45"/>
      <c r="R53" s="46">
        <v>0</v>
      </c>
      <c r="S53" s="45"/>
      <c r="T53" s="46">
        <v>30700000</v>
      </c>
      <c r="U53" s="45"/>
      <c r="V53" s="46">
        <v>21520</v>
      </c>
      <c r="W53" s="45"/>
      <c r="X53" s="46">
        <v>464267159875</v>
      </c>
      <c r="Y53" s="45"/>
      <c r="Z53" s="46">
        <v>656733049200</v>
      </c>
      <c r="AA53" s="10"/>
      <c r="AB53" s="33">
        <f t="shared" si="0"/>
        <v>1.0226863883092914E-2</v>
      </c>
    </row>
    <row r="54" spans="1:28" ht="18.75" x14ac:dyDescent="0.4">
      <c r="A54" s="57" t="s">
        <v>64</v>
      </c>
      <c r="B54" s="57"/>
      <c r="C54" s="57"/>
      <c r="D54" s="10"/>
      <c r="E54" s="58">
        <v>220000000</v>
      </c>
      <c r="F54" s="58"/>
      <c r="G54" s="45"/>
      <c r="H54" s="46">
        <v>2795081600306</v>
      </c>
      <c r="I54" s="45"/>
      <c r="J54" s="46">
        <v>3162271860000</v>
      </c>
      <c r="K54" s="45"/>
      <c r="L54" s="46">
        <v>19640000</v>
      </c>
      <c r="M54" s="45"/>
      <c r="N54" s="46">
        <v>288328329152</v>
      </c>
      <c r="O54" s="45"/>
      <c r="P54" s="46">
        <v>-13123782</v>
      </c>
      <c r="Q54" s="45"/>
      <c r="R54" s="46">
        <v>191902181600</v>
      </c>
      <c r="S54" s="45"/>
      <c r="T54" s="46">
        <v>226516218</v>
      </c>
      <c r="U54" s="45"/>
      <c r="V54" s="46">
        <v>12750</v>
      </c>
      <c r="W54" s="45"/>
      <c r="X54" s="46">
        <v>2916673376730</v>
      </c>
      <c r="Y54" s="45"/>
      <c r="Z54" s="46">
        <v>2870897692911.98</v>
      </c>
      <c r="AA54" s="10"/>
      <c r="AB54" s="33">
        <f t="shared" si="0"/>
        <v>4.4706566790664114E-2</v>
      </c>
    </row>
    <row r="55" spans="1:28" ht="18.75" x14ac:dyDescent="0.4">
      <c r="A55" s="57" t="s">
        <v>65</v>
      </c>
      <c r="B55" s="57"/>
      <c r="C55" s="57"/>
      <c r="D55" s="10"/>
      <c r="E55" s="58">
        <v>157400000</v>
      </c>
      <c r="F55" s="58"/>
      <c r="G55" s="45"/>
      <c r="H55" s="46">
        <v>1091426343603</v>
      </c>
      <c r="I55" s="45"/>
      <c r="J55" s="46">
        <v>1242319951800</v>
      </c>
      <c r="K55" s="45"/>
      <c r="L55" s="46">
        <v>42600000</v>
      </c>
      <c r="M55" s="45"/>
      <c r="N55" s="46">
        <v>357968185866</v>
      </c>
      <c r="O55" s="45"/>
      <c r="P55" s="46">
        <v>0</v>
      </c>
      <c r="Q55" s="45"/>
      <c r="R55" s="46">
        <v>0</v>
      </c>
      <c r="S55" s="45"/>
      <c r="T55" s="46">
        <v>200000000</v>
      </c>
      <c r="U55" s="45"/>
      <c r="V55" s="46">
        <v>9310</v>
      </c>
      <c r="W55" s="45"/>
      <c r="X55" s="46">
        <v>1449394529469</v>
      </c>
      <c r="Y55" s="45"/>
      <c r="Z55" s="46">
        <v>1850921100000</v>
      </c>
      <c r="AA55" s="10"/>
      <c r="AB55" s="33">
        <f t="shared" si="0"/>
        <v>2.8823154508674616E-2</v>
      </c>
    </row>
    <row r="56" spans="1:28" ht="18.75" x14ac:dyDescent="0.4">
      <c r="A56" s="57" t="s">
        <v>66</v>
      </c>
      <c r="B56" s="57"/>
      <c r="C56" s="57"/>
      <c r="D56" s="10"/>
      <c r="E56" s="58">
        <v>102596284</v>
      </c>
      <c r="F56" s="58"/>
      <c r="G56" s="45"/>
      <c r="H56" s="46">
        <v>490609913050</v>
      </c>
      <c r="I56" s="45"/>
      <c r="J56" s="46">
        <v>495345205987.24103</v>
      </c>
      <c r="K56" s="45"/>
      <c r="L56" s="46">
        <v>0</v>
      </c>
      <c r="M56" s="45"/>
      <c r="N56" s="46">
        <v>0</v>
      </c>
      <c r="O56" s="45"/>
      <c r="P56" s="46">
        <v>-1</v>
      </c>
      <c r="Q56" s="45"/>
      <c r="R56" s="46">
        <v>1</v>
      </c>
      <c r="S56" s="45"/>
      <c r="T56" s="46">
        <v>102596283</v>
      </c>
      <c r="U56" s="45"/>
      <c r="V56" s="46">
        <v>4940</v>
      </c>
      <c r="W56" s="45"/>
      <c r="X56" s="46">
        <v>490609908268</v>
      </c>
      <c r="Y56" s="45"/>
      <c r="Z56" s="46">
        <v>503810025473.78101</v>
      </c>
      <c r="AA56" s="10"/>
      <c r="AB56" s="33">
        <f t="shared" si="0"/>
        <v>7.8454960653104467E-3</v>
      </c>
    </row>
    <row r="57" spans="1:28" ht="18.75" x14ac:dyDescent="0.4">
      <c r="A57" s="57" t="s">
        <v>67</v>
      </c>
      <c r="B57" s="57"/>
      <c r="C57" s="57"/>
      <c r="D57" s="10"/>
      <c r="E57" s="58">
        <v>63179386</v>
      </c>
      <c r="F57" s="58"/>
      <c r="G57" s="45"/>
      <c r="H57" s="46">
        <v>205235447101</v>
      </c>
      <c r="I57" s="45"/>
      <c r="J57" s="46">
        <v>222638296375.948</v>
      </c>
      <c r="K57" s="45"/>
      <c r="L57" s="46">
        <v>33444454</v>
      </c>
      <c r="M57" s="45"/>
      <c r="N57" s="46">
        <v>155194563092</v>
      </c>
      <c r="O57" s="45"/>
      <c r="P57" s="46">
        <v>0</v>
      </c>
      <c r="Q57" s="45"/>
      <c r="R57" s="46">
        <v>0</v>
      </c>
      <c r="S57" s="45"/>
      <c r="T57" s="46">
        <v>96623840</v>
      </c>
      <c r="U57" s="45"/>
      <c r="V57" s="46">
        <v>4700</v>
      </c>
      <c r="W57" s="45"/>
      <c r="X57" s="46">
        <v>360430010193</v>
      </c>
      <c r="Y57" s="45"/>
      <c r="Z57" s="46">
        <v>451429962314.40002</v>
      </c>
      <c r="AA57" s="10"/>
      <c r="AB57" s="33">
        <f t="shared" si="0"/>
        <v>7.0298164268769265E-3</v>
      </c>
    </row>
    <row r="58" spans="1:28" ht="18.75" x14ac:dyDescent="0.4">
      <c r="A58" s="57" t="s">
        <v>68</v>
      </c>
      <c r="B58" s="57"/>
      <c r="C58" s="57"/>
      <c r="D58" s="10"/>
      <c r="E58" s="58">
        <v>56593063</v>
      </c>
      <c r="F58" s="58"/>
      <c r="G58" s="45"/>
      <c r="H58" s="46">
        <v>1090375651153</v>
      </c>
      <c r="I58" s="45"/>
      <c r="J58" s="46">
        <v>1452538550984.3701</v>
      </c>
      <c r="K58" s="45"/>
      <c r="L58" s="46">
        <v>0</v>
      </c>
      <c r="M58" s="45"/>
      <c r="N58" s="46">
        <v>0</v>
      </c>
      <c r="O58" s="45"/>
      <c r="P58" s="46">
        <v>0</v>
      </c>
      <c r="Q58" s="45"/>
      <c r="R58" s="46">
        <v>0</v>
      </c>
      <c r="S58" s="45"/>
      <c r="T58" s="46">
        <v>56593063</v>
      </c>
      <c r="U58" s="45"/>
      <c r="V58" s="46">
        <v>24180</v>
      </c>
      <c r="W58" s="45"/>
      <c r="X58" s="46">
        <v>1090375651153</v>
      </c>
      <c r="Y58" s="45"/>
      <c r="Z58" s="46">
        <v>1360278162773.1299</v>
      </c>
      <c r="AA58" s="10"/>
      <c r="AB58" s="33">
        <f t="shared" si="0"/>
        <v>2.1182700689070948E-2</v>
      </c>
    </row>
    <row r="59" spans="1:28" ht="18.75" x14ac:dyDescent="0.4">
      <c r="A59" s="57" t="s">
        <v>69</v>
      </c>
      <c r="B59" s="57"/>
      <c r="C59" s="57"/>
      <c r="D59" s="10"/>
      <c r="E59" s="58">
        <v>240000000</v>
      </c>
      <c r="F59" s="58"/>
      <c r="G59" s="45"/>
      <c r="H59" s="46">
        <v>2244680867565</v>
      </c>
      <c r="I59" s="45"/>
      <c r="J59" s="46">
        <v>2588506200000</v>
      </c>
      <c r="K59" s="45"/>
      <c r="L59" s="46">
        <v>110000000</v>
      </c>
      <c r="M59" s="45"/>
      <c r="N59" s="46">
        <v>1226991807685</v>
      </c>
      <c r="O59" s="45"/>
      <c r="P59" s="46">
        <v>0</v>
      </c>
      <c r="Q59" s="45"/>
      <c r="R59" s="46">
        <v>0</v>
      </c>
      <c r="S59" s="45"/>
      <c r="T59" s="46">
        <v>350000000</v>
      </c>
      <c r="U59" s="45"/>
      <c r="V59" s="46">
        <v>10820</v>
      </c>
      <c r="W59" s="45"/>
      <c r="X59" s="46">
        <v>3471672675250</v>
      </c>
      <c r="Y59" s="45"/>
      <c r="Z59" s="46">
        <v>3764467350000</v>
      </c>
      <c r="AA59" s="10"/>
      <c r="AB59" s="33">
        <f t="shared" si="0"/>
        <v>5.8621528530800625E-2</v>
      </c>
    </row>
    <row r="60" spans="1:28" ht="18.75" x14ac:dyDescent="0.4">
      <c r="A60" s="57" t="s">
        <v>70</v>
      </c>
      <c r="B60" s="57"/>
      <c r="C60" s="57"/>
      <c r="D60" s="10"/>
      <c r="E60" s="58">
        <v>45120507</v>
      </c>
      <c r="F60" s="58"/>
      <c r="G60" s="45"/>
      <c r="H60" s="46">
        <v>248167314248</v>
      </c>
      <c r="I60" s="45"/>
      <c r="J60" s="46">
        <v>474534583023.84302</v>
      </c>
      <c r="K60" s="45"/>
      <c r="L60" s="46">
        <v>0</v>
      </c>
      <c r="M60" s="45"/>
      <c r="N60" s="46">
        <v>0</v>
      </c>
      <c r="O60" s="45"/>
      <c r="P60" s="46">
        <v>-15958744</v>
      </c>
      <c r="Q60" s="45"/>
      <c r="R60" s="46">
        <v>189159313165</v>
      </c>
      <c r="S60" s="45"/>
      <c r="T60" s="46">
        <v>29161763</v>
      </c>
      <c r="U60" s="45"/>
      <c r="V60" s="46">
        <v>10614</v>
      </c>
      <c r="W60" s="45"/>
      <c r="X60" s="46">
        <v>160392621546</v>
      </c>
      <c r="Y60" s="45"/>
      <c r="Z60" s="46">
        <v>307681290914.73199</v>
      </c>
      <c r="AA60" s="10"/>
      <c r="AB60" s="33">
        <f t="shared" si="0"/>
        <v>4.7913146527227895E-3</v>
      </c>
    </row>
    <row r="61" spans="1:28" ht="18.75" x14ac:dyDescent="0.4">
      <c r="A61" s="57" t="s">
        <v>71</v>
      </c>
      <c r="B61" s="57"/>
      <c r="C61" s="57"/>
      <c r="D61" s="10"/>
      <c r="E61" s="58">
        <v>49842257</v>
      </c>
      <c r="F61" s="58"/>
      <c r="G61" s="45"/>
      <c r="H61" s="46">
        <v>704504497586</v>
      </c>
      <c r="I61" s="45"/>
      <c r="J61" s="46">
        <v>927990878042.021</v>
      </c>
      <c r="K61" s="45"/>
      <c r="L61" s="46">
        <v>0</v>
      </c>
      <c r="M61" s="45"/>
      <c r="N61" s="46">
        <v>0</v>
      </c>
      <c r="O61" s="45"/>
      <c r="P61" s="46">
        <v>0</v>
      </c>
      <c r="Q61" s="45"/>
      <c r="R61" s="46">
        <v>0</v>
      </c>
      <c r="S61" s="45"/>
      <c r="T61" s="46">
        <v>49842257</v>
      </c>
      <c r="U61" s="45"/>
      <c r="V61" s="46">
        <v>22030</v>
      </c>
      <c r="W61" s="45"/>
      <c r="X61" s="46">
        <v>704504497586</v>
      </c>
      <c r="Y61" s="45"/>
      <c r="Z61" s="46">
        <v>1091491673425.83</v>
      </c>
      <c r="AA61" s="10"/>
      <c r="AB61" s="33">
        <f t="shared" si="0"/>
        <v>1.6997068728691087E-2</v>
      </c>
    </row>
    <row r="62" spans="1:28" ht="18.75" x14ac:dyDescent="0.4">
      <c r="A62" s="57" t="s">
        <v>72</v>
      </c>
      <c r="B62" s="57"/>
      <c r="C62" s="57"/>
      <c r="D62" s="10"/>
      <c r="E62" s="58">
        <v>43921767</v>
      </c>
      <c r="F62" s="58"/>
      <c r="G62" s="45"/>
      <c r="H62" s="46">
        <v>301592476080</v>
      </c>
      <c r="I62" s="45"/>
      <c r="J62" s="46">
        <v>457997936781.81201</v>
      </c>
      <c r="K62" s="45"/>
      <c r="L62" s="46">
        <v>0</v>
      </c>
      <c r="M62" s="45"/>
      <c r="N62" s="46">
        <v>0</v>
      </c>
      <c r="O62" s="45"/>
      <c r="P62" s="46">
        <v>0</v>
      </c>
      <c r="Q62" s="45"/>
      <c r="R62" s="46">
        <v>0</v>
      </c>
      <c r="S62" s="45"/>
      <c r="T62" s="46">
        <v>43921767</v>
      </c>
      <c r="U62" s="45"/>
      <c r="V62" s="46">
        <v>12620</v>
      </c>
      <c r="W62" s="45"/>
      <c r="X62" s="46">
        <v>301592476080</v>
      </c>
      <c r="Y62" s="45"/>
      <c r="Z62" s="46">
        <v>550994657977.73706</v>
      </c>
      <c r="AA62" s="10"/>
      <c r="AB62" s="33">
        <f t="shared" si="0"/>
        <v>8.5802707421438109E-3</v>
      </c>
    </row>
    <row r="63" spans="1:28" ht="18.75" x14ac:dyDescent="0.4">
      <c r="A63" s="57" t="s">
        <v>73</v>
      </c>
      <c r="B63" s="57"/>
      <c r="C63" s="57"/>
      <c r="D63" s="10"/>
      <c r="E63" s="58">
        <v>16000000</v>
      </c>
      <c r="F63" s="58"/>
      <c r="G63" s="45"/>
      <c r="H63" s="46">
        <v>99929776320</v>
      </c>
      <c r="I63" s="45"/>
      <c r="J63" s="46">
        <v>93043080000</v>
      </c>
      <c r="K63" s="45"/>
      <c r="L63" s="46">
        <v>0</v>
      </c>
      <c r="M63" s="45"/>
      <c r="N63" s="46">
        <v>0</v>
      </c>
      <c r="O63" s="45"/>
      <c r="P63" s="46">
        <v>-16000000</v>
      </c>
      <c r="Q63" s="45"/>
      <c r="R63" s="46">
        <v>110697408580</v>
      </c>
      <c r="S63" s="45"/>
      <c r="T63" s="46">
        <v>0</v>
      </c>
      <c r="U63" s="45"/>
      <c r="V63" s="46">
        <v>0</v>
      </c>
      <c r="W63" s="45"/>
      <c r="X63" s="46">
        <v>0</v>
      </c>
      <c r="Y63" s="45"/>
      <c r="Z63" s="46">
        <v>0</v>
      </c>
      <c r="AA63" s="10"/>
      <c r="AB63" s="33">
        <f t="shared" si="0"/>
        <v>0</v>
      </c>
    </row>
    <row r="64" spans="1:28" ht="18.75" x14ac:dyDescent="0.4">
      <c r="A64" s="57" t="s">
        <v>74</v>
      </c>
      <c r="B64" s="57"/>
      <c r="C64" s="57"/>
      <c r="D64" s="10"/>
      <c r="E64" s="58">
        <v>58000000</v>
      </c>
      <c r="F64" s="58"/>
      <c r="G64" s="45"/>
      <c r="H64" s="46">
        <v>155452022388</v>
      </c>
      <c r="I64" s="45"/>
      <c r="J64" s="46">
        <v>167948723700</v>
      </c>
      <c r="K64" s="45"/>
      <c r="L64" s="46">
        <v>0</v>
      </c>
      <c r="M64" s="45"/>
      <c r="N64" s="46">
        <v>0</v>
      </c>
      <c r="O64" s="45"/>
      <c r="P64" s="46">
        <v>0</v>
      </c>
      <c r="Q64" s="45"/>
      <c r="R64" s="46">
        <v>0</v>
      </c>
      <c r="S64" s="45"/>
      <c r="T64" s="46">
        <v>58000000</v>
      </c>
      <c r="U64" s="45"/>
      <c r="V64" s="46">
        <v>3575</v>
      </c>
      <c r="W64" s="45"/>
      <c r="X64" s="46">
        <v>155452022388</v>
      </c>
      <c r="Y64" s="45"/>
      <c r="Z64" s="46">
        <v>206116267500</v>
      </c>
      <c r="AA64" s="10"/>
      <c r="AB64" s="33">
        <f t="shared" si="0"/>
        <v>3.2097105732404306E-3</v>
      </c>
    </row>
    <row r="65" spans="1:28" ht="18.75" x14ac:dyDescent="0.4">
      <c r="A65" s="57" t="s">
        <v>75</v>
      </c>
      <c r="B65" s="57"/>
      <c r="C65" s="57"/>
      <c r="D65" s="10"/>
      <c r="E65" s="58">
        <v>223549591</v>
      </c>
      <c r="F65" s="58"/>
      <c r="G65" s="45"/>
      <c r="H65" s="46">
        <v>1311961373952</v>
      </c>
      <c r="I65" s="45"/>
      <c r="J65" s="46">
        <v>2015530601367.3</v>
      </c>
      <c r="K65" s="45"/>
      <c r="L65" s="46">
        <v>2</v>
      </c>
      <c r="M65" s="45"/>
      <c r="N65" s="46">
        <v>2</v>
      </c>
      <c r="O65" s="45"/>
      <c r="P65" s="46">
        <v>-23549593</v>
      </c>
      <c r="Q65" s="45"/>
      <c r="R65" s="46">
        <v>205612171991</v>
      </c>
      <c r="S65" s="45"/>
      <c r="T65" s="46">
        <v>200000000</v>
      </c>
      <c r="U65" s="45"/>
      <c r="V65" s="46">
        <v>8700</v>
      </c>
      <c r="W65" s="45"/>
      <c r="X65" s="46">
        <v>1173754204917</v>
      </c>
      <c r="Y65" s="45"/>
      <c r="Z65" s="46">
        <v>1729647000000</v>
      </c>
      <c r="AA65" s="10"/>
      <c r="AB65" s="33">
        <f t="shared" si="0"/>
        <v>2.6934634181038575E-2</v>
      </c>
    </row>
    <row r="66" spans="1:28" ht="18.75" x14ac:dyDescent="0.4">
      <c r="A66" s="57" t="s">
        <v>76</v>
      </c>
      <c r="B66" s="57"/>
      <c r="C66" s="57"/>
      <c r="D66" s="10"/>
      <c r="E66" s="58">
        <v>60000000</v>
      </c>
      <c r="F66" s="58"/>
      <c r="G66" s="45"/>
      <c r="H66" s="46">
        <v>174520814160</v>
      </c>
      <c r="I66" s="45"/>
      <c r="J66" s="46">
        <v>142844985000</v>
      </c>
      <c r="K66" s="45"/>
      <c r="L66" s="46">
        <v>0</v>
      </c>
      <c r="M66" s="45"/>
      <c r="N66" s="46">
        <v>0</v>
      </c>
      <c r="O66" s="45"/>
      <c r="P66" s="46">
        <v>-15000000</v>
      </c>
      <c r="Q66" s="45"/>
      <c r="R66" s="46">
        <v>44821714783</v>
      </c>
      <c r="S66" s="45"/>
      <c r="T66" s="46">
        <v>45000000</v>
      </c>
      <c r="U66" s="45"/>
      <c r="V66" s="46">
        <v>3143</v>
      </c>
      <c r="W66" s="45"/>
      <c r="X66" s="46">
        <v>130890610621</v>
      </c>
      <c r="Y66" s="45"/>
      <c r="Z66" s="46">
        <v>140593461750</v>
      </c>
      <c r="AA66" s="10"/>
      <c r="AB66" s="33">
        <f t="shared" si="0"/>
        <v>2.1893678076983858E-3</v>
      </c>
    </row>
    <row r="67" spans="1:28" ht="18.75" x14ac:dyDescent="0.4">
      <c r="A67" s="57" t="s">
        <v>77</v>
      </c>
      <c r="B67" s="57"/>
      <c r="C67" s="57"/>
      <c r="D67" s="10"/>
      <c r="E67" s="58">
        <v>56378333</v>
      </c>
      <c r="F67" s="58"/>
      <c r="G67" s="45"/>
      <c r="H67" s="46">
        <v>353590955438</v>
      </c>
      <c r="I67" s="45"/>
      <c r="J67" s="46">
        <v>379410310589.26001</v>
      </c>
      <c r="K67" s="45"/>
      <c r="L67" s="46">
        <v>43621667</v>
      </c>
      <c r="M67" s="45"/>
      <c r="N67" s="46">
        <v>309310422513</v>
      </c>
      <c r="O67" s="45"/>
      <c r="P67" s="46">
        <v>0</v>
      </c>
      <c r="Q67" s="45"/>
      <c r="R67" s="46">
        <v>0</v>
      </c>
      <c r="S67" s="45"/>
      <c r="T67" s="46">
        <v>100000000</v>
      </c>
      <c r="U67" s="45"/>
      <c r="V67" s="46">
        <v>7920</v>
      </c>
      <c r="W67" s="45"/>
      <c r="X67" s="46">
        <v>662901377951</v>
      </c>
      <c r="Y67" s="45"/>
      <c r="Z67" s="46">
        <v>787287600000</v>
      </c>
      <c r="AA67" s="10"/>
      <c r="AB67" s="33">
        <f t="shared" si="0"/>
        <v>1.2259902454817558E-2</v>
      </c>
    </row>
    <row r="68" spans="1:28" ht="18.75" x14ac:dyDescent="0.4">
      <c r="A68" s="57" t="s">
        <v>78</v>
      </c>
      <c r="B68" s="57"/>
      <c r="C68" s="57"/>
      <c r="D68" s="10"/>
      <c r="E68" s="58">
        <v>500000000</v>
      </c>
      <c r="F68" s="58"/>
      <c r="G68" s="45"/>
      <c r="H68" s="46">
        <v>1634856755639</v>
      </c>
      <c r="I68" s="45"/>
      <c r="J68" s="46">
        <v>2162555775000</v>
      </c>
      <c r="K68" s="45"/>
      <c r="L68" s="46">
        <v>100000000</v>
      </c>
      <c r="M68" s="45"/>
      <c r="N68" s="46">
        <v>402342569600</v>
      </c>
      <c r="O68" s="45"/>
      <c r="P68" s="46">
        <v>-150000000</v>
      </c>
      <c r="Q68" s="45"/>
      <c r="R68" s="46">
        <v>656980424989</v>
      </c>
      <c r="S68" s="45"/>
      <c r="T68" s="46">
        <v>450000000</v>
      </c>
      <c r="U68" s="45"/>
      <c r="V68" s="46">
        <v>3769</v>
      </c>
      <c r="W68" s="45"/>
      <c r="X68" s="46">
        <v>1546742298538</v>
      </c>
      <c r="Y68" s="45"/>
      <c r="Z68" s="46">
        <v>1685958502500</v>
      </c>
      <c r="AA68" s="10"/>
      <c r="AB68" s="33">
        <f t="shared" si="0"/>
        <v>2.6254302472845104E-2</v>
      </c>
    </row>
    <row r="69" spans="1:28" ht="18.75" x14ac:dyDescent="0.4">
      <c r="A69" s="57" t="s">
        <v>79</v>
      </c>
      <c r="B69" s="57"/>
      <c r="C69" s="57"/>
      <c r="D69" s="10"/>
      <c r="E69" s="58">
        <v>326983764</v>
      </c>
      <c r="F69" s="58"/>
      <c r="G69" s="45"/>
      <c r="H69" s="46">
        <v>476860928590</v>
      </c>
      <c r="I69" s="45"/>
      <c r="J69" s="46">
        <v>456028609477.69299</v>
      </c>
      <c r="K69" s="45"/>
      <c r="L69" s="46">
        <v>0</v>
      </c>
      <c r="M69" s="45"/>
      <c r="N69" s="46">
        <v>0</v>
      </c>
      <c r="O69" s="45"/>
      <c r="P69" s="46">
        <v>0</v>
      </c>
      <c r="Q69" s="45"/>
      <c r="R69" s="46">
        <v>0</v>
      </c>
      <c r="S69" s="45"/>
      <c r="T69" s="46">
        <v>326983764</v>
      </c>
      <c r="U69" s="45"/>
      <c r="V69" s="46">
        <v>1368</v>
      </c>
      <c r="W69" s="45"/>
      <c r="X69" s="46">
        <v>476860928590</v>
      </c>
      <c r="Y69" s="45"/>
      <c r="Z69" s="46">
        <v>444652272106.54602</v>
      </c>
      <c r="AA69" s="10"/>
      <c r="AB69" s="33">
        <f t="shared" si="0"/>
        <v>6.9242719970938815E-3</v>
      </c>
    </row>
    <row r="70" spans="1:28" ht="18.75" x14ac:dyDescent="0.4">
      <c r="A70" s="57" t="s">
        <v>80</v>
      </c>
      <c r="B70" s="57"/>
      <c r="C70" s="57"/>
      <c r="D70" s="10"/>
      <c r="E70" s="58">
        <v>8000000</v>
      </c>
      <c r="F70" s="58"/>
      <c r="G70" s="45"/>
      <c r="H70" s="46">
        <v>36666262484</v>
      </c>
      <c r="I70" s="45"/>
      <c r="J70" s="46">
        <v>33280794000</v>
      </c>
      <c r="K70" s="45"/>
      <c r="L70" s="46">
        <v>0</v>
      </c>
      <c r="M70" s="45"/>
      <c r="N70" s="46">
        <v>0</v>
      </c>
      <c r="O70" s="45"/>
      <c r="P70" s="46">
        <v>0</v>
      </c>
      <c r="Q70" s="45"/>
      <c r="R70" s="46">
        <v>0</v>
      </c>
      <c r="S70" s="45"/>
      <c r="T70" s="46">
        <v>8000000</v>
      </c>
      <c r="U70" s="45"/>
      <c r="V70" s="46">
        <v>4441</v>
      </c>
      <c r="W70" s="45"/>
      <c r="X70" s="46">
        <v>36666262484</v>
      </c>
      <c r="Y70" s="45"/>
      <c r="Z70" s="46">
        <v>35316608400</v>
      </c>
      <c r="AA70" s="10"/>
      <c r="AB70" s="33">
        <f t="shared" si="0"/>
        <v>5.4996188688732103E-4</v>
      </c>
    </row>
    <row r="71" spans="1:28" ht="18.75" x14ac:dyDescent="0.4">
      <c r="A71" s="57" t="s">
        <v>81</v>
      </c>
      <c r="B71" s="57"/>
      <c r="C71" s="57"/>
      <c r="D71" s="10"/>
      <c r="E71" s="58">
        <v>281383980</v>
      </c>
      <c r="F71" s="58"/>
      <c r="G71" s="45"/>
      <c r="H71" s="46">
        <v>1062975204716</v>
      </c>
      <c r="I71" s="45"/>
      <c r="J71" s="46">
        <v>1146530246062.5801</v>
      </c>
      <c r="K71" s="45"/>
      <c r="L71" s="46">
        <v>68616020</v>
      </c>
      <c r="M71" s="45"/>
      <c r="N71" s="46">
        <v>310162520802</v>
      </c>
      <c r="O71" s="45"/>
      <c r="P71" s="46">
        <v>0</v>
      </c>
      <c r="Q71" s="45"/>
      <c r="R71" s="46">
        <v>0</v>
      </c>
      <c r="S71" s="45"/>
      <c r="T71" s="46">
        <v>350000000</v>
      </c>
      <c r="U71" s="45"/>
      <c r="V71" s="46">
        <v>4119</v>
      </c>
      <c r="W71" s="45"/>
      <c r="X71" s="46">
        <v>1373137725518</v>
      </c>
      <c r="Y71" s="45"/>
      <c r="Z71" s="46">
        <v>1433072182500</v>
      </c>
      <c r="AA71" s="10"/>
      <c r="AB71" s="33">
        <f t="shared" si="0"/>
        <v>2.2316273199479462E-2</v>
      </c>
    </row>
    <row r="72" spans="1:28" ht="18.75" x14ac:dyDescent="0.4">
      <c r="A72" s="57" t="s">
        <v>82</v>
      </c>
      <c r="B72" s="57"/>
      <c r="C72" s="57"/>
      <c r="D72" s="10"/>
      <c r="E72" s="58">
        <v>20000000</v>
      </c>
      <c r="F72" s="58"/>
      <c r="G72" s="45"/>
      <c r="H72" s="46">
        <v>346333161600</v>
      </c>
      <c r="I72" s="45"/>
      <c r="J72" s="46">
        <v>328235310000</v>
      </c>
      <c r="K72" s="45"/>
      <c r="L72" s="46">
        <v>0</v>
      </c>
      <c r="M72" s="45"/>
      <c r="N72" s="46">
        <v>0</v>
      </c>
      <c r="O72" s="45"/>
      <c r="P72" s="46">
        <v>0</v>
      </c>
      <c r="Q72" s="45"/>
      <c r="R72" s="46">
        <v>0</v>
      </c>
      <c r="S72" s="45"/>
      <c r="T72" s="46">
        <v>20000000</v>
      </c>
      <c r="U72" s="45"/>
      <c r="V72" s="46">
        <v>17090</v>
      </c>
      <c r="W72" s="45"/>
      <c r="X72" s="46">
        <v>346333161600</v>
      </c>
      <c r="Y72" s="45"/>
      <c r="Z72" s="46">
        <v>339766290000</v>
      </c>
      <c r="AA72" s="10"/>
      <c r="AB72" s="33">
        <f t="shared" si="0"/>
        <v>5.2909528523442445E-3</v>
      </c>
    </row>
    <row r="73" spans="1:28" ht="18.75" x14ac:dyDescent="0.4">
      <c r="A73" s="57" t="s">
        <v>83</v>
      </c>
      <c r="B73" s="57"/>
      <c r="C73" s="57"/>
      <c r="D73" s="10"/>
      <c r="E73" s="58">
        <v>6771866</v>
      </c>
      <c r="F73" s="58"/>
      <c r="G73" s="45"/>
      <c r="H73" s="46">
        <v>44780940767</v>
      </c>
      <c r="I73" s="45"/>
      <c r="J73" s="46">
        <v>56343269335.401001</v>
      </c>
      <c r="K73" s="45"/>
      <c r="L73" s="46">
        <v>0</v>
      </c>
      <c r="M73" s="45"/>
      <c r="N73" s="46">
        <v>0</v>
      </c>
      <c r="O73" s="45"/>
      <c r="P73" s="46">
        <v>0</v>
      </c>
      <c r="Q73" s="45"/>
      <c r="R73" s="46">
        <v>0</v>
      </c>
      <c r="S73" s="45"/>
      <c r="T73" s="46">
        <v>6771866</v>
      </c>
      <c r="U73" s="45"/>
      <c r="V73" s="46">
        <v>9430</v>
      </c>
      <c r="W73" s="45"/>
      <c r="X73" s="46">
        <v>44780940767</v>
      </c>
      <c r="Y73" s="45"/>
      <c r="Z73" s="46">
        <v>63478737136.539001</v>
      </c>
      <c r="AA73" s="10"/>
      <c r="AB73" s="33">
        <f t="shared" si="0"/>
        <v>9.8851185418006465E-4</v>
      </c>
    </row>
    <row r="74" spans="1:28" ht="18.75" x14ac:dyDescent="0.4">
      <c r="A74" s="57" t="s">
        <v>84</v>
      </c>
      <c r="B74" s="57"/>
      <c r="C74" s="57"/>
      <c r="D74" s="10"/>
      <c r="E74" s="58">
        <v>207000000</v>
      </c>
      <c r="F74" s="58"/>
      <c r="G74" s="45"/>
      <c r="H74" s="46">
        <v>307470230773</v>
      </c>
      <c r="I74" s="45"/>
      <c r="J74" s="46">
        <v>257416205850</v>
      </c>
      <c r="K74" s="45"/>
      <c r="L74" s="46">
        <v>0</v>
      </c>
      <c r="M74" s="45"/>
      <c r="N74" s="46">
        <v>0</v>
      </c>
      <c r="O74" s="45"/>
      <c r="P74" s="46">
        <v>0</v>
      </c>
      <c r="Q74" s="45"/>
      <c r="R74" s="46">
        <v>0</v>
      </c>
      <c r="S74" s="45"/>
      <c r="T74" s="46">
        <v>207000000</v>
      </c>
      <c r="U74" s="45"/>
      <c r="V74" s="46">
        <v>1335</v>
      </c>
      <c r="W74" s="45"/>
      <c r="X74" s="46">
        <v>307470230773</v>
      </c>
      <c r="Y74" s="45"/>
      <c r="Z74" s="46">
        <v>274700747250</v>
      </c>
      <c r="AA74" s="10"/>
      <c r="AB74" s="33">
        <f t="shared" ref="AB74:AB113" si="1">Z74/$AH$12</f>
        <v>4.2777307372178766E-3</v>
      </c>
    </row>
    <row r="75" spans="1:28" ht="18.75" x14ac:dyDescent="0.4">
      <c r="A75" s="57" t="s">
        <v>85</v>
      </c>
      <c r="B75" s="57"/>
      <c r="C75" s="57"/>
      <c r="D75" s="10"/>
      <c r="E75" s="58">
        <v>20010090</v>
      </c>
      <c r="F75" s="58"/>
      <c r="G75" s="45"/>
      <c r="H75" s="46">
        <v>727113619138</v>
      </c>
      <c r="I75" s="45"/>
      <c r="J75" s="46">
        <v>1274816110424.8</v>
      </c>
      <c r="K75" s="45"/>
      <c r="L75" s="46">
        <v>0</v>
      </c>
      <c r="M75" s="45"/>
      <c r="N75" s="46">
        <v>0</v>
      </c>
      <c r="O75" s="45"/>
      <c r="P75" s="46">
        <v>-12310090</v>
      </c>
      <c r="Q75" s="45"/>
      <c r="R75" s="46">
        <v>743948362615</v>
      </c>
      <c r="S75" s="45"/>
      <c r="T75" s="46">
        <v>7700000</v>
      </c>
      <c r="U75" s="45"/>
      <c r="V75" s="46">
        <v>61990</v>
      </c>
      <c r="W75" s="45"/>
      <c r="X75" s="46">
        <v>279797585478</v>
      </c>
      <c r="Y75" s="45"/>
      <c r="Z75" s="46">
        <v>474482928150</v>
      </c>
      <c r="AA75" s="10"/>
      <c r="AB75" s="33">
        <f t="shared" si="1"/>
        <v>7.3888048225263661E-3</v>
      </c>
    </row>
    <row r="76" spans="1:28" ht="18.75" x14ac:dyDescent="0.4">
      <c r="A76" s="57" t="s">
        <v>86</v>
      </c>
      <c r="B76" s="57"/>
      <c r="C76" s="57"/>
      <c r="D76" s="10"/>
      <c r="E76" s="58">
        <v>375704</v>
      </c>
      <c r="F76" s="58"/>
      <c r="G76" s="45"/>
      <c r="H76" s="46">
        <v>357908676368</v>
      </c>
      <c r="I76" s="45"/>
      <c r="J76" s="46">
        <v>330032174422.71997</v>
      </c>
      <c r="K76" s="45"/>
      <c r="L76" s="46">
        <v>0</v>
      </c>
      <c r="M76" s="45"/>
      <c r="N76" s="46">
        <v>0</v>
      </c>
      <c r="O76" s="45"/>
      <c r="P76" s="46">
        <v>0</v>
      </c>
      <c r="Q76" s="45"/>
      <c r="R76" s="46">
        <v>0</v>
      </c>
      <c r="S76" s="45"/>
      <c r="T76" s="46">
        <v>375704</v>
      </c>
      <c r="U76" s="45"/>
      <c r="V76" s="46">
        <v>880000</v>
      </c>
      <c r="W76" s="45"/>
      <c r="X76" s="46">
        <v>357908676368</v>
      </c>
      <c r="Y76" s="45"/>
      <c r="Z76" s="46">
        <v>329826033152</v>
      </c>
      <c r="AA76" s="10"/>
      <c r="AB76" s="33">
        <f t="shared" si="1"/>
        <v>5.1361598906205846E-3</v>
      </c>
    </row>
    <row r="77" spans="1:28" ht="18.75" x14ac:dyDescent="0.4">
      <c r="A77" s="57" t="s">
        <v>87</v>
      </c>
      <c r="B77" s="57"/>
      <c r="C77" s="57"/>
      <c r="D77" s="10"/>
      <c r="E77" s="58">
        <v>4800000</v>
      </c>
      <c r="F77" s="58"/>
      <c r="G77" s="45"/>
      <c r="H77" s="46">
        <v>35288180133</v>
      </c>
      <c r="I77" s="45"/>
      <c r="J77" s="46">
        <v>44135820000</v>
      </c>
      <c r="K77" s="45"/>
      <c r="L77" s="46">
        <v>0</v>
      </c>
      <c r="M77" s="45"/>
      <c r="N77" s="46">
        <v>0</v>
      </c>
      <c r="O77" s="45"/>
      <c r="P77" s="46">
        <v>0</v>
      </c>
      <c r="Q77" s="45"/>
      <c r="R77" s="46">
        <v>0</v>
      </c>
      <c r="S77" s="45"/>
      <c r="T77" s="46">
        <v>4800000</v>
      </c>
      <c r="U77" s="45"/>
      <c r="V77" s="46">
        <v>11690</v>
      </c>
      <c r="W77" s="45"/>
      <c r="X77" s="46">
        <v>35288180133</v>
      </c>
      <c r="Y77" s="45"/>
      <c r="Z77" s="46">
        <v>55778133600</v>
      </c>
      <c r="AA77" s="10"/>
      <c r="AB77" s="33">
        <f t="shared" si="1"/>
        <v>8.6859551331404405E-4</v>
      </c>
    </row>
    <row r="78" spans="1:28" ht="18.75" x14ac:dyDescent="0.4">
      <c r="A78" s="57" t="s">
        <v>88</v>
      </c>
      <c r="B78" s="57"/>
      <c r="C78" s="57"/>
      <c r="D78" s="10"/>
      <c r="E78" s="58">
        <v>57901380</v>
      </c>
      <c r="F78" s="58"/>
      <c r="G78" s="45"/>
      <c r="H78" s="46">
        <v>391413559688</v>
      </c>
      <c r="I78" s="45"/>
      <c r="J78" s="46">
        <v>518011801101</v>
      </c>
      <c r="K78" s="45"/>
      <c r="L78" s="46">
        <v>0</v>
      </c>
      <c r="M78" s="45"/>
      <c r="N78" s="46">
        <v>0</v>
      </c>
      <c r="O78" s="45"/>
      <c r="P78" s="46">
        <v>-57901380</v>
      </c>
      <c r="Q78" s="45"/>
      <c r="R78" s="46">
        <v>478175926580</v>
      </c>
      <c r="S78" s="45"/>
      <c r="T78" s="46">
        <v>0</v>
      </c>
      <c r="U78" s="45"/>
      <c r="V78" s="46">
        <v>0</v>
      </c>
      <c r="W78" s="45"/>
      <c r="X78" s="46">
        <v>0</v>
      </c>
      <c r="Y78" s="45"/>
      <c r="Z78" s="46">
        <v>0</v>
      </c>
      <c r="AA78" s="10"/>
      <c r="AB78" s="33">
        <f t="shared" si="1"/>
        <v>0</v>
      </c>
    </row>
    <row r="79" spans="1:28" ht="18.75" x14ac:dyDescent="0.4">
      <c r="A79" s="57" t="s">
        <v>89</v>
      </c>
      <c r="B79" s="57"/>
      <c r="C79" s="57"/>
      <c r="D79" s="10"/>
      <c r="E79" s="58">
        <v>203479492</v>
      </c>
      <c r="F79" s="58"/>
      <c r="G79" s="45"/>
      <c r="H79" s="46">
        <v>489376318564</v>
      </c>
      <c r="I79" s="45"/>
      <c r="J79" s="46">
        <v>443170916748.51703</v>
      </c>
      <c r="K79" s="45"/>
      <c r="L79" s="46">
        <v>410000000</v>
      </c>
      <c r="M79" s="45"/>
      <c r="N79" s="46">
        <v>1003478287760</v>
      </c>
      <c r="O79" s="45"/>
      <c r="P79" s="46">
        <v>-613479492</v>
      </c>
      <c r="Q79" s="45"/>
      <c r="R79" s="46">
        <v>1589803089066</v>
      </c>
      <c r="S79" s="45"/>
      <c r="T79" s="46">
        <v>0</v>
      </c>
      <c r="U79" s="45"/>
      <c r="V79" s="46">
        <v>0</v>
      </c>
      <c r="W79" s="45"/>
      <c r="X79" s="46">
        <v>0</v>
      </c>
      <c r="Y79" s="45"/>
      <c r="Z79" s="46">
        <v>0</v>
      </c>
      <c r="AA79" s="10"/>
      <c r="AB79" s="33">
        <f t="shared" si="1"/>
        <v>0</v>
      </c>
    </row>
    <row r="80" spans="1:28" ht="18.75" x14ac:dyDescent="0.4">
      <c r="A80" s="57" t="s">
        <v>90</v>
      </c>
      <c r="B80" s="57"/>
      <c r="C80" s="57"/>
      <c r="D80" s="10"/>
      <c r="E80" s="58">
        <v>12463333</v>
      </c>
      <c r="F80" s="58"/>
      <c r="G80" s="45"/>
      <c r="H80" s="46">
        <v>159431071874</v>
      </c>
      <c r="I80" s="45"/>
      <c r="J80" s="46">
        <v>203182489165.85999</v>
      </c>
      <c r="K80" s="45"/>
      <c r="L80" s="46">
        <v>0</v>
      </c>
      <c r="M80" s="45"/>
      <c r="N80" s="46">
        <v>0</v>
      </c>
      <c r="O80" s="45"/>
      <c r="P80" s="46">
        <v>-9000000</v>
      </c>
      <c r="Q80" s="45"/>
      <c r="R80" s="46">
        <v>150994788599</v>
      </c>
      <c r="S80" s="45"/>
      <c r="T80" s="46">
        <v>3463333</v>
      </c>
      <c r="U80" s="45"/>
      <c r="V80" s="46">
        <v>17570</v>
      </c>
      <c r="W80" s="45"/>
      <c r="X80" s="46">
        <v>44302988011</v>
      </c>
      <c r="Y80" s="45"/>
      <c r="Z80" s="46">
        <v>60488698783.180496</v>
      </c>
      <c r="AA80" s="10"/>
      <c r="AB80" s="33">
        <f t="shared" si="1"/>
        <v>9.4194998968691302E-4</v>
      </c>
    </row>
    <row r="81" spans="1:28" ht="18.75" x14ac:dyDescent="0.4">
      <c r="A81" s="57" t="s">
        <v>91</v>
      </c>
      <c r="B81" s="57"/>
      <c r="C81" s="57"/>
      <c r="D81" s="10"/>
      <c r="E81" s="58">
        <v>221534321</v>
      </c>
      <c r="F81" s="58"/>
      <c r="G81" s="45"/>
      <c r="H81" s="46">
        <v>536496391864</v>
      </c>
      <c r="I81" s="45"/>
      <c r="J81" s="46">
        <v>615504256053.18994</v>
      </c>
      <c r="K81" s="45"/>
      <c r="L81" s="46">
        <v>0</v>
      </c>
      <c r="M81" s="45"/>
      <c r="N81" s="46">
        <v>0</v>
      </c>
      <c r="O81" s="45"/>
      <c r="P81" s="46">
        <v>-182400000</v>
      </c>
      <c r="Q81" s="45"/>
      <c r="R81" s="46">
        <v>518364333828</v>
      </c>
      <c r="S81" s="45"/>
      <c r="T81" s="46">
        <v>39134321</v>
      </c>
      <c r="U81" s="45"/>
      <c r="V81" s="46">
        <v>2799</v>
      </c>
      <c r="W81" s="45"/>
      <c r="X81" s="46">
        <v>94772773406</v>
      </c>
      <c r="Y81" s="45"/>
      <c r="Z81" s="46">
        <v>108885219540.35001</v>
      </c>
      <c r="AA81" s="10"/>
      <c r="AB81" s="33">
        <f t="shared" si="1"/>
        <v>1.6955965905421169E-3</v>
      </c>
    </row>
    <row r="82" spans="1:28" ht="18.75" x14ac:dyDescent="0.4">
      <c r="A82" s="57" t="s">
        <v>92</v>
      </c>
      <c r="B82" s="57"/>
      <c r="C82" s="57"/>
      <c r="D82" s="10"/>
      <c r="E82" s="58">
        <v>363461535</v>
      </c>
      <c r="F82" s="58"/>
      <c r="G82" s="45"/>
      <c r="H82" s="46">
        <v>1893255172736</v>
      </c>
      <c r="I82" s="45"/>
      <c r="J82" s="46">
        <v>2606049246045.8701</v>
      </c>
      <c r="K82" s="45"/>
      <c r="L82" s="46">
        <v>0</v>
      </c>
      <c r="M82" s="45"/>
      <c r="N82" s="46">
        <v>0</v>
      </c>
      <c r="O82" s="45"/>
      <c r="P82" s="46">
        <v>-270000000</v>
      </c>
      <c r="Q82" s="45"/>
      <c r="R82" s="46">
        <v>1954753016286</v>
      </c>
      <c r="S82" s="45"/>
      <c r="T82" s="46">
        <v>93461535</v>
      </c>
      <c r="U82" s="45"/>
      <c r="V82" s="46">
        <v>6810</v>
      </c>
      <c r="W82" s="45"/>
      <c r="X82" s="46">
        <v>486837031080</v>
      </c>
      <c r="Y82" s="45"/>
      <c r="Z82" s="46">
        <v>632686038682.56799</v>
      </c>
      <c r="AA82" s="10"/>
      <c r="AB82" s="33">
        <f t="shared" si="1"/>
        <v>9.8523958954430529E-3</v>
      </c>
    </row>
    <row r="83" spans="1:28" ht="18.75" x14ac:dyDescent="0.4">
      <c r="A83" s="57" t="s">
        <v>93</v>
      </c>
      <c r="B83" s="57"/>
      <c r="C83" s="57"/>
      <c r="D83" s="10"/>
      <c r="E83" s="58">
        <v>1191250</v>
      </c>
      <c r="F83" s="58"/>
      <c r="G83" s="45"/>
      <c r="H83" s="46">
        <v>3771370361</v>
      </c>
      <c r="I83" s="45"/>
      <c r="J83" s="46">
        <v>5207944750.875</v>
      </c>
      <c r="K83" s="45"/>
      <c r="L83" s="46">
        <v>0</v>
      </c>
      <c r="M83" s="45"/>
      <c r="N83" s="46">
        <v>0</v>
      </c>
      <c r="O83" s="45"/>
      <c r="P83" s="46">
        <v>-191251</v>
      </c>
      <c r="Q83" s="45"/>
      <c r="R83" s="46">
        <v>1022993012</v>
      </c>
      <c r="S83" s="45"/>
      <c r="T83" s="46">
        <v>999999</v>
      </c>
      <c r="U83" s="45"/>
      <c r="V83" s="46">
        <v>5960</v>
      </c>
      <c r="W83" s="45"/>
      <c r="X83" s="46">
        <v>3165890107</v>
      </c>
      <c r="Y83" s="45"/>
      <c r="Z83" s="46">
        <v>5924532075.4619999</v>
      </c>
      <c r="AA83" s="10"/>
      <c r="AB83" s="33">
        <f t="shared" si="1"/>
        <v>9.2258769648603553E-5</v>
      </c>
    </row>
    <row r="84" spans="1:28" ht="18.75" x14ac:dyDescent="0.4">
      <c r="A84" s="57" t="s">
        <v>94</v>
      </c>
      <c r="B84" s="57"/>
      <c r="C84" s="57"/>
      <c r="D84" s="10"/>
      <c r="E84" s="58">
        <v>3227943</v>
      </c>
      <c r="F84" s="58"/>
      <c r="G84" s="45"/>
      <c r="H84" s="46">
        <v>12926984953</v>
      </c>
      <c r="I84" s="45"/>
      <c r="J84" s="46">
        <v>12838155693.3391</v>
      </c>
      <c r="K84" s="45"/>
      <c r="L84" s="46">
        <v>89772057</v>
      </c>
      <c r="M84" s="45"/>
      <c r="N84" s="46">
        <v>373896097146</v>
      </c>
      <c r="O84" s="45"/>
      <c r="P84" s="46">
        <v>0</v>
      </c>
      <c r="Q84" s="45"/>
      <c r="R84" s="46">
        <v>0</v>
      </c>
      <c r="S84" s="45"/>
      <c r="T84" s="46">
        <v>93000000</v>
      </c>
      <c r="U84" s="45"/>
      <c r="V84" s="46">
        <v>4731</v>
      </c>
      <c r="W84" s="45"/>
      <c r="X84" s="46">
        <v>386823082099</v>
      </c>
      <c r="Y84" s="45"/>
      <c r="Z84" s="46">
        <v>437365101150</v>
      </c>
      <c r="AA84" s="10"/>
      <c r="AB84" s="33">
        <f t="shared" si="1"/>
        <v>6.8107937648712044E-3</v>
      </c>
    </row>
    <row r="85" spans="1:28" ht="18.75" x14ac:dyDescent="0.4">
      <c r="A85" s="57" t="s">
        <v>95</v>
      </c>
      <c r="B85" s="57"/>
      <c r="C85" s="57"/>
      <c r="D85" s="10"/>
      <c r="E85" s="58">
        <v>20138100</v>
      </c>
      <c r="F85" s="58"/>
      <c r="G85" s="45"/>
      <c r="H85" s="46">
        <v>103483543900</v>
      </c>
      <c r="I85" s="45"/>
      <c r="J85" s="46">
        <v>139327217002.79999</v>
      </c>
      <c r="K85" s="45"/>
      <c r="L85" s="46">
        <v>0</v>
      </c>
      <c r="M85" s="45"/>
      <c r="N85" s="46">
        <v>0</v>
      </c>
      <c r="O85" s="45"/>
      <c r="P85" s="46">
        <v>0</v>
      </c>
      <c r="Q85" s="45"/>
      <c r="R85" s="46">
        <v>0</v>
      </c>
      <c r="S85" s="45"/>
      <c r="T85" s="46">
        <v>20138100</v>
      </c>
      <c r="U85" s="45"/>
      <c r="V85" s="46">
        <v>6890</v>
      </c>
      <c r="W85" s="45"/>
      <c r="X85" s="46">
        <v>103483543900</v>
      </c>
      <c r="Y85" s="45"/>
      <c r="Z85" s="46">
        <v>137925937521.45001</v>
      </c>
      <c r="AA85" s="10"/>
      <c r="AB85" s="33">
        <f t="shared" si="1"/>
        <v>2.1478282396448748E-3</v>
      </c>
    </row>
    <row r="86" spans="1:28" ht="18.75" x14ac:dyDescent="0.4">
      <c r="A86" s="57" t="s">
        <v>96</v>
      </c>
      <c r="B86" s="57"/>
      <c r="C86" s="57"/>
      <c r="D86" s="10"/>
      <c r="E86" s="58">
        <v>78509069</v>
      </c>
      <c r="F86" s="58"/>
      <c r="G86" s="45"/>
      <c r="H86" s="46">
        <v>1261594051339</v>
      </c>
      <c r="I86" s="45"/>
      <c r="J86" s="46">
        <v>1143314421577.9399</v>
      </c>
      <c r="K86" s="45"/>
      <c r="L86" s="46">
        <v>10500000</v>
      </c>
      <c r="M86" s="45"/>
      <c r="N86" s="46">
        <v>196983075000</v>
      </c>
      <c r="O86" s="45"/>
      <c r="P86" s="46">
        <v>0</v>
      </c>
      <c r="Q86" s="45"/>
      <c r="R86" s="46">
        <v>0</v>
      </c>
      <c r="S86" s="45"/>
      <c r="T86" s="46">
        <v>89009069</v>
      </c>
      <c r="U86" s="45"/>
      <c r="V86" s="46">
        <v>18200</v>
      </c>
      <c r="W86" s="45"/>
      <c r="X86" s="46">
        <v>1458577126339</v>
      </c>
      <c r="Y86" s="45"/>
      <c r="Z86" s="46">
        <v>1610326263717.99</v>
      </c>
      <c r="AA86" s="10"/>
      <c r="AB86" s="33">
        <f t="shared" si="1"/>
        <v>2.5076532278183187E-2</v>
      </c>
    </row>
    <row r="87" spans="1:28" ht="18.75" x14ac:dyDescent="0.4">
      <c r="A87" s="57" t="s">
        <v>97</v>
      </c>
      <c r="B87" s="57"/>
      <c r="C87" s="57"/>
      <c r="D87" s="10"/>
      <c r="E87" s="58">
        <v>57300000</v>
      </c>
      <c r="F87" s="58"/>
      <c r="G87" s="45"/>
      <c r="H87" s="46">
        <v>555053843752</v>
      </c>
      <c r="I87" s="45"/>
      <c r="J87" s="46">
        <v>584400006900</v>
      </c>
      <c r="K87" s="45"/>
      <c r="L87" s="46">
        <v>0</v>
      </c>
      <c r="M87" s="45"/>
      <c r="N87" s="46">
        <v>0</v>
      </c>
      <c r="O87" s="45"/>
      <c r="P87" s="46">
        <v>-57300000</v>
      </c>
      <c r="Q87" s="45"/>
      <c r="R87" s="46">
        <v>549790314305</v>
      </c>
      <c r="S87" s="45"/>
      <c r="T87" s="46">
        <v>0</v>
      </c>
      <c r="U87" s="45"/>
      <c r="V87" s="46">
        <v>0</v>
      </c>
      <c r="W87" s="45"/>
      <c r="X87" s="46">
        <v>0</v>
      </c>
      <c r="Y87" s="45"/>
      <c r="Z87" s="46">
        <v>0</v>
      </c>
      <c r="AA87" s="10"/>
      <c r="AB87" s="33">
        <f t="shared" si="1"/>
        <v>0</v>
      </c>
    </row>
    <row r="88" spans="1:28" ht="18.75" x14ac:dyDescent="0.4">
      <c r="A88" s="57" t="s">
        <v>98</v>
      </c>
      <c r="B88" s="57"/>
      <c r="C88" s="57"/>
      <c r="D88" s="10"/>
      <c r="E88" s="58">
        <v>42325098</v>
      </c>
      <c r="F88" s="58"/>
      <c r="G88" s="45"/>
      <c r="H88" s="46">
        <v>193196117265</v>
      </c>
      <c r="I88" s="45"/>
      <c r="J88" s="46">
        <v>279787203384.88501</v>
      </c>
      <c r="K88" s="45"/>
      <c r="L88" s="46">
        <v>12674902</v>
      </c>
      <c r="M88" s="45"/>
      <c r="N88" s="46">
        <v>100340497897</v>
      </c>
      <c r="O88" s="45"/>
      <c r="P88" s="46">
        <v>0</v>
      </c>
      <c r="Q88" s="45"/>
      <c r="R88" s="46">
        <v>0</v>
      </c>
      <c r="S88" s="45"/>
      <c r="T88" s="46">
        <v>55000000</v>
      </c>
      <c r="U88" s="45"/>
      <c r="V88" s="46">
        <v>7380</v>
      </c>
      <c r="W88" s="45"/>
      <c r="X88" s="46">
        <v>293536615162</v>
      </c>
      <c r="Y88" s="45"/>
      <c r="Z88" s="46">
        <v>403484895000</v>
      </c>
      <c r="AA88" s="10"/>
      <c r="AB88" s="33">
        <f t="shared" si="1"/>
        <v>6.2832000080939986E-3</v>
      </c>
    </row>
    <row r="89" spans="1:28" ht="18.75" x14ac:dyDescent="0.4">
      <c r="A89" s="57" t="s">
        <v>99</v>
      </c>
      <c r="B89" s="57"/>
      <c r="C89" s="57"/>
      <c r="D89" s="10"/>
      <c r="E89" s="58">
        <v>69000834</v>
      </c>
      <c r="F89" s="58"/>
      <c r="G89" s="45"/>
      <c r="H89" s="46">
        <v>199090778519</v>
      </c>
      <c r="I89" s="45"/>
      <c r="J89" s="46">
        <v>296515776279.97699</v>
      </c>
      <c r="K89" s="45"/>
      <c r="L89" s="46">
        <v>0</v>
      </c>
      <c r="M89" s="45"/>
      <c r="N89" s="46">
        <v>0</v>
      </c>
      <c r="O89" s="45"/>
      <c r="P89" s="46">
        <v>0</v>
      </c>
      <c r="Q89" s="45"/>
      <c r="R89" s="46">
        <v>0</v>
      </c>
      <c r="S89" s="45"/>
      <c r="T89" s="46">
        <v>69000834</v>
      </c>
      <c r="U89" s="45"/>
      <c r="V89" s="46">
        <v>4268</v>
      </c>
      <c r="W89" s="45"/>
      <c r="X89" s="46">
        <v>199090778519</v>
      </c>
      <c r="Y89" s="45"/>
      <c r="Z89" s="46">
        <v>292743310932.90399</v>
      </c>
      <c r="AA89" s="10"/>
      <c r="AB89" s="33">
        <f t="shared" si="1"/>
        <v>4.5586954962046015E-3</v>
      </c>
    </row>
    <row r="90" spans="1:28" ht="18.75" x14ac:dyDescent="0.4">
      <c r="A90" s="57" t="s">
        <v>100</v>
      </c>
      <c r="B90" s="57"/>
      <c r="C90" s="57"/>
      <c r="D90" s="10"/>
      <c r="E90" s="58">
        <v>54800000</v>
      </c>
      <c r="F90" s="58"/>
      <c r="G90" s="45"/>
      <c r="H90" s="46">
        <v>633467541198</v>
      </c>
      <c r="I90" s="45"/>
      <c r="J90" s="46">
        <v>567618454800</v>
      </c>
      <c r="K90" s="45"/>
      <c r="L90" s="46">
        <v>0</v>
      </c>
      <c r="M90" s="45"/>
      <c r="N90" s="46">
        <v>0</v>
      </c>
      <c r="O90" s="45"/>
      <c r="P90" s="46">
        <v>-54800000</v>
      </c>
      <c r="Q90" s="45"/>
      <c r="R90" s="46">
        <v>586932989429</v>
      </c>
      <c r="S90" s="45"/>
      <c r="T90" s="46">
        <v>0</v>
      </c>
      <c r="U90" s="45"/>
      <c r="V90" s="46">
        <v>0</v>
      </c>
      <c r="W90" s="45"/>
      <c r="X90" s="46">
        <v>0</v>
      </c>
      <c r="Y90" s="45"/>
      <c r="Z90" s="46">
        <v>0</v>
      </c>
      <c r="AA90" s="10"/>
      <c r="AB90" s="33">
        <f t="shared" si="1"/>
        <v>0</v>
      </c>
    </row>
    <row r="91" spans="1:28" ht="18.75" x14ac:dyDescent="0.4">
      <c r="A91" s="57" t="s">
        <v>101</v>
      </c>
      <c r="B91" s="57"/>
      <c r="C91" s="57"/>
      <c r="D91" s="10"/>
      <c r="E91" s="58">
        <v>66000106</v>
      </c>
      <c r="F91" s="58"/>
      <c r="G91" s="45"/>
      <c r="H91" s="46">
        <v>189171360208</v>
      </c>
      <c r="I91" s="45"/>
      <c r="J91" s="46">
        <v>202464452969.66</v>
      </c>
      <c r="K91" s="45"/>
      <c r="L91" s="46">
        <v>55401547</v>
      </c>
      <c r="M91" s="45"/>
      <c r="N91" s="46">
        <v>196376268441</v>
      </c>
      <c r="O91" s="45"/>
      <c r="P91" s="46">
        <v>0</v>
      </c>
      <c r="Q91" s="45"/>
      <c r="R91" s="46">
        <v>0</v>
      </c>
      <c r="S91" s="45"/>
      <c r="T91" s="46">
        <v>121401653</v>
      </c>
      <c r="U91" s="45"/>
      <c r="V91" s="46">
        <v>3652</v>
      </c>
      <c r="W91" s="45"/>
      <c r="X91" s="46">
        <v>385547628649</v>
      </c>
      <c r="Y91" s="45"/>
      <c r="Z91" s="46">
        <v>440720851677.302</v>
      </c>
      <c r="AA91" s="10"/>
      <c r="AB91" s="33">
        <f t="shared" si="1"/>
        <v>6.8630506200883139E-3</v>
      </c>
    </row>
    <row r="92" spans="1:28" ht="18.75" x14ac:dyDescent="0.4">
      <c r="A92" s="57" t="s">
        <v>102</v>
      </c>
      <c r="B92" s="57"/>
      <c r="C92" s="57"/>
      <c r="D92" s="10"/>
      <c r="E92" s="58">
        <v>200100000</v>
      </c>
      <c r="F92" s="58"/>
      <c r="G92" s="45"/>
      <c r="H92" s="46">
        <v>2345923220256</v>
      </c>
      <c r="I92" s="45"/>
      <c r="J92" s="46">
        <v>2774786199750</v>
      </c>
      <c r="K92" s="45"/>
      <c r="L92" s="46">
        <v>0</v>
      </c>
      <c r="M92" s="45"/>
      <c r="N92" s="46">
        <v>0</v>
      </c>
      <c r="O92" s="45"/>
      <c r="P92" s="46">
        <v>-200100000</v>
      </c>
      <c r="Q92" s="45"/>
      <c r="R92" s="46">
        <v>2874836223163</v>
      </c>
      <c r="S92" s="45"/>
      <c r="T92" s="46">
        <v>0</v>
      </c>
      <c r="U92" s="45"/>
      <c r="V92" s="46">
        <v>0</v>
      </c>
      <c r="W92" s="45"/>
      <c r="X92" s="46">
        <v>0</v>
      </c>
      <c r="Y92" s="45"/>
      <c r="Z92" s="46">
        <v>0</v>
      </c>
      <c r="AA92" s="10"/>
      <c r="AB92" s="33">
        <f t="shared" si="1"/>
        <v>0</v>
      </c>
    </row>
    <row r="93" spans="1:28" ht="18.75" x14ac:dyDescent="0.4">
      <c r="A93" s="57" t="s">
        <v>103</v>
      </c>
      <c r="B93" s="57"/>
      <c r="C93" s="57"/>
      <c r="D93" s="10"/>
      <c r="E93" s="58">
        <v>104335759</v>
      </c>
      <c r="F93" s="58"/>
      <c r="G93" s="45"/>
      <c r="H93" s="46">
        <v>579589689809</v>
      </c>
      <c r="I93" s="45"/>
      <c r="J93" s="46">
        <v>635772712364.11401</v>
      </c>
      <c r="K93" s="45"/>
      <c r="L93" s="46">
        <v>0</v>
      </c>
      <c r="M93" s="45"/>
      <c r="N93" s="46">
        <v>0</v>
      </c>
      <c r="O93" s="45"/>
      <c r="P93" s="46">
        <v>-52900000</v>
      </c>
      <c r="Q93" s="45"/>
      <c r="R93" s="46">
        <v>372956588485</v>
      </c>
      <c r="S93" s="45"/>
      <c r="T93" s="46">
        <v>51435759</v>
      </c>
      <c r="U93" s="45"/>
      <c r="V93" s="46">
        <v>7410</v>
      </c>
      <c r="W93" s="45"/>
      <c r="X93" s="46">
        <v>285727883590</v>
      </c>
      <c r="Y93" s="45"/>
      <c r="Z93" s="46">
        <v>378871197293.57001</v>
      </c>
      <c r="AA93" s="10"/>
      <c r="AB93" s="33">
        <f t="shared" si="1"/>
        <v>5.8999073804275673E-3</v>
      </c>
    </row>
    <row r="94" spans="1:28" ht="18.75" x14ac:dyDescent="0.4">
      <c r="A94" s="57" t="s">
        <v>104</v>
      </c>
      <c r="B94" s="57"/>
      <c r="C94" s="57"/>
      <c r="D94" s="10"/>
      <c r="E94" s="58">
        <v>0</v>
      </c>
      <c r="F94" s="58"/>
      <c r="G94" s="45"/>
      <c r="H94" s="46">
        <v>0</v>
      </c>
      <c r="I94" s="45"/>
      <c r="J94" s="46">
        <v>0</v>
      </c>
      <c r="K94" s="45"/>
      <c r="L94" s="46">
        <v>17657990</v>
      </c>
      <c r="M94" s="45"/>
      <c r="N94" s="46">
        <v>62548997708</v>
      </c>
      <c r="O94" s="45"/>
      <c r="P94" s="46">
        <v>0</v>
      </c>
      <c r="Q94" s="45"/>
      <c r="R94" s="46">
        <v>0</v>
      </c>
      <c r="S94" s="45"/>
      <c r="T94" s="46">
        <v>17657990</v>
      </c>
      <c r="U94" s="45"/>
      <c r="V94" s="46">
        <v>3578</v>
      </c>
      <c r="W94" s="45"/>
      <c r="X94" s="46">
        <v>62548997708</v>
      </c>
      <c r="Y94" s="45"/>
      <c r="Z94" s="46">
        <v>62804365505.091003</v>
      </c>
      <c r="AA94" s="10"/>
      <c r="AB94" s="33">
        <f t="shared" si="1"/>
        <v>9.7801031647027649E-4</v>
      </c>
    </row>
    <row r="95" spans="1:28" ht="18.75" x14ac:dyDescent="0.4">
      <c r="A95" s="57" t="s">
        <v>105</v>
      </c>
      <c r="B95" s="57"/>
      <c r="C95" s="57"/>
      <c r="D95" s="10"/>
      <c r="E95" s="58">
        <v>0</v>
      </c>
      <c r="F95" s="58"/>
      <c r="G95" s="45"/>
      <c r="H95" s="46">
        <v>0</v>
      </c>
      <c r="I95" s="45"/>
      <c r="J95" s="46">
        <v>0</v>
      </c>
      <c r="K95" s="45"/>
      <c r="L95" s="46">
        <v>345452</v>
      </c>
      <c r="M95" s="45"/>
      <c r="N95" s="46">
        <v>3041287425293</v>
      </c>
      <c r="O95" s="45"/>
      <c r="P95" s="46">
        <v>0</v>
      </c>
      <c r="Q95" s="45"/>
      <c r="R95" s="46">
        <v>0</v>
      </c>
      <c r="S95" s="45"/>
      <c r="T95" s="46">
        <v>345452</v>
      </c>
      <c r="U95" s="45"/>
      <c r="V95" s="46">
        <v>8700000</v>
      </c>
      <c r="W95" s="45"/>
      <c r="X95" s="46">
        <v>3041287425293</v>
      </c>
      <c r="Y95" s="45"/>
      <c r="Z95" s="46">
        <v>2998219362240</v>
      </c>
      <c r="AA95" s="10"/>
      <c r="AB95" s="33">
        <f t="shared" si="1"/>
        <v>4.6689261864670178E-2</v>
      </c>
    </row>
    <row r="96" spans="1:28" ht="18.75" x14ac:dyDescent="0.4">
      <c r="A96" s="57" t="s">
        <v>106</v>
      </c>
      <c r="B96" s="57"/>
      <c r="C96" s="57"/>
      <c r="D96" s="10"/>
      <c r="E96" s="58">
        <v>0</v>
      </c>
      <c r="F96" s="58"/>
      <c r="G96" s="45"/>
      <c r="H96" s="46">
        <v>0</v>
      </c>
      <c r="I96" s="45"/>
      <c r="J96" s="46">
        <v>0</v>
      </c>
      <c r="K96" s="45"/>
      <c r="L96" s="46">
        <v>27200000</v>
      </c>
      <c r="M96" s="45"/>
      <c r="N96" s="46">
        <v>503621374976</v>
      </c>
      <c r="O96" s="45"/>
      <c r="P96" s="46">
        <v>0</v>
      </c>
      <c r="Q96" s="45"/>
      <c r="R96" s="46">
        <v>0</v>
      </c>
      <c r="S96" s="45"/>
      <c r="T96" s="46">
        <v>27200000</v>
      </c>
      <c r="U96" s="45"/>
      <c r="V96" s="46">
        <v>17730</v>
      </c>
      <c r="W96" s="45"/>
      <c r="X96" s="46">
        <v>503621374976</v>
      </c>
      <c r="Y96" s="45"/>
      <c r="Z96" s="46">
        <v>479386576800</v>
      </c>
      <c r="AA96" s="10"/>
      <c r="AB96" s="33">
        <f t="shared" si="1"/>
        <v>7.4651660583970915E-3</v>
      </c>
    </row>
    <row r="97" spans="1:28" ht="18.75" x14ac:dyDescent="0.4">
      <c r="A97" s="57" t="s">
        <v>107</v>
      </c>
      <c r="B97" s="57"/>
      <c r="C97" s="57"/>
      <c r="D97" s="10"/>
      <c r="E97" s="58">
        <v>0</v>
      </c>
      <c r="F97" s="58"/>
      <c r="G97" s="45"/>
      <c r="H97" s="46">
        <v>0</v>
      </c>
      <c r="I97" s="45"/>
      <c r="J97" s="46">
        <v>0</v>
      </c>
      <c r="K97" s="45"/>
      <c r="L97" s="46">
        <v>143509745</v>
      </c>
      <c r="M97" s="45"/>
      <c r="N97" s="46">
        <v>494842984514</v>
      </c>
      <c r="O97" s="45"/>
      <c r="P97" s="46">
        <v>0</v>
      </c>
      <c r="Q97" s="45"/>
      <c r="R97" s="46">
        <v>0</v>
      </c>
      <c r="S97" s="45"/>
      <c r="T97" s="46">
        <v>143509745</v>
      </c>
      <c r="U97" s="45"/>
      <c r="V97" s="46">
        <v>3240</v>
      </c>
      <c r="W97" s="45"/>
      <c r="X97" s="46">
        <v>494842984514</v>
      </c>
      <c r="Y97" s="45"/>
      <c r="Z97" s="46">
        <v>462204992935.89001</v>
      </c>
      <c r="AA97" s="10"/>
      <c r="AB97" s="33">
        <f t="shared" si="1"/>
        <v>7.1976087614280355E-3</v>
      </c>
    </row>
    <row r="98" spans="1:28" ht="18.75" x14ac:dyDescent="0.4">
      <c r="A98" s="57" t="s">
        <v>108</v>
      </c>
      <c r="B98" s="57"/>
      <c r="C98" s="57"/>
      <c r="D98" s="10"/>
      <c r="E98" s="58">
        <v>0</v>
      </c>
      <c r="F98" s="58"/>
      <c r="G98" s="45"/>
      <c r="H98" s="46">
        <v>0</v>
      </c>
      <c r="I98" s="45"/>
      <c r="J98" s="46">
        <v>0</v>
      </c>
      <c r="K98" s="45"/>
      <c r="L98" s="46">
        <v>63000000</v>
      </c>
      <c r="M98" s="45"/>
      <c r="N98" s="46">
        <v>130654526310</v>
      </c>
      <c r="O98" s="45"/>
      <c r="P98" s="46">
        <v>0</v>
      </c>
      <c r="Q98" s="45"/>
      <c r="R98" s="46">
        <v>0</v>
      </c>
      <c r="S98" s="45"/>
      <c r="T98" s="46">
        <v>63000000</v>
      </c>
      <c r="U98" s="45"/>
      <c r="V98" s="46">
        <v>2072</v>
      </c>
      <c r="W98" s="45"/>
      <c r="X98" s="46">
        <v>130654526310</v>
      </c>
      <c r="Y98" s="45"/>
      <c r="Z98" s="46">
        <v>129759310800</v>
      </c>
      <c r="AA98" s="10"/>
      <c r="AB98" s="33">
        <f t="shared" si="1"/>
        <v>2.0206548318712938E-3</v>
      </c>
    </row>
    <row r="99" spans="1:28" ht="18.75" x14ac:dyDescent="0.4">
      <c r="A99" s="57" t="s">
        <v>109</v>
      </c>
      <c r="B99" s="57"/>
      <c r="C99" s="57"/>
      <c r="D99" s="10"/>
      <c r="E99" s="58">
        <v>0</v>
      </c>
      <c r="F99" s="58"/>
      <c r="G99" s="45"/>
      <c r="H99" s="46">
        <v>0</v>
      </c>
      <c r="I99" s="45"/>
      <c r="J99" s="46">
        <v>0</v>
      </c>
      <c r="K99" s="45"/>
      <c r="L99" s="46">
        <v>8500000</v>
      </c>
      <c r="M99" s="45"/>
      <c r="N99" s="46">
        <v>290179785167</v>
      </c>
      <c r="O99" s="45"/>
      <c r="P99" s="46">
        <v>0</v>
      </c>
      <c r="Q99" s="45"/>
      <c r="R99" s="46">
        <v>0</v>
      </c>
      <c r="S99" s="45"/>
      <c r="T99" s="46">
        <v>8500000</v>
      </c>
      <c r="U99" s="45"/>
      <c r="V99" s="46">
        <v>35000</v>
      </c>
      <c r="W99" s="45"/>
      <c r="X99" s="46">
        <v>290179785167</v>
      </c>
      <c r="Y99" s="45"/>
      <c r="Z99" s="46">
        <v>295729875000</v>
      </c>
      <c r="AA99" s="10"/>
      <c r="AB99" s="33">
        <f t="shared" si="1"/>
        <v>4.6052032579649294E-3</v>
      </c>
    </row>
    <row r="100" spans="1:28" ht="18.75" x14ac:dyDescent="0.4">
      <c r="A100" s="57" t="s">
        <v>110</v>
      </c>
      <c r="B100" s="57"/>
      <c r="C100" s="57"/>
      <c r="D100" s="10"/>
      <c r="E100" s="58">
        <v>0</v>
      </c>
      <c r="F100" s="58"/>
      <c r="G100" s="45"/>
      <c r="H100" s="46">
        <v>0</v>
      </c>
      <c r="I100" s="45"/>
      <c r="J100" s="46">
        <v>0</v>
      </c>
      <c r="K100" s="45"/>
      <c r="L100" s="46">
        <v>6550000</v>
      </c>
      <c r="M100" s="45"/>
      <c r="N100" s="46">
        <v>401392908461</v>
      </c>
      <c r="O100" s="45"/>
      <c r="P100" s="46">
        <v>0</v>
      </c>
      <c r="Q100" s="45"/>
      <c r="R100" s="46">
        <v>0</v>
      </c>
      <c r="S100" s="45"/>
      <c r="T100" s="46">
        <v>6550000</v>
      </c>
      <c r="U100" s="45"/>
      <c r="V100" s="46">
        <v>57750</v>
      </c>
      <c r="W100" s="45"/>
      <c r="X100" s="46">
        <v>401392908461</v>
      </c>
      <c r="Y100" s="45"/>
      <c r="Z100" s="46">
        <v>376011838125</v>
      </c>
      <c r="AA100" s="10"/>
      <c r="AB100" s="33">
        <f t="shared" si="1"/>
        <v>5.8553804953477614E-3</v>
      </c>
    </row>
    <row r="101" spans="1:28" ht="18.75" x14ac:dyDescent="0.4">
      <c r="A101" s="57" t="s">
        <v>111</v>
      </c>
      <c r="B101" s="57"/>
      <c r="C101" s="57"/>
      <c r="D101" s="10"/>
      <c r="E101" s="58">
        <v>0</v>
      </c>
      <c r="F101" s="58"/>
      <c r="G101" s="45"/>
      <c r="H101" s="46">
        <v>0</v>
      </c>
      <c r="I101" s="45"/>
      <c r="J101" s="46">
        <v>0</v>
      </c>
      <c r="K101" s="45"/>
      <c r="L101" s="46">
        <v>25551175</v>
      </c>
      <c r="M101" s="45"/>
      <c r="N101" s="46">
        <v>121312210302</v>
      </c>
      <c r="O101" s="45"/>
      <c r="P101" s="46">
        <v>0</v>
      </c>
      <c r="Q101" s="45"/>
      <c r="R101" s="46">
        <v>0</v>
      </c>
      <c r="S101" s="45"/>
      <c r="T101" s="46">
        <v>25551175</v>
      </c>
      <c r="U101" s="45"/>
      <c r="V101" s="46">
        <v>4693</v>
      </c>
      <c r="W101" s="45"/>
      <c r="X101" s="46">
        <v>121312210302</v>
      </c>
      <c r="Y101" s="45"/>
      <c r="Z101" s="46">
        <v>119198189872.564</v>
      </c>
      <c r="AA101" s="10"/>
      <c r="AB101" s="33">
        <f t="shared" si="1"/>
        <v>1.8561935697049678E-3</v>
      </c>
    </row>
    <row r="102" spans="1:28" ht="18.75" x14ac:dyDescent="0.4">
      <c r="A102" s="57" t="s">
        <v>112</v>
      </c>
      <c r="B102" s="57"/>
      <c r="C102" s="57"/>
      <c r="D102" s="10"/>
      <c r="E102" s="58">
        <v>0</v>
      </c>
      <c r="F102" s="58"/>
      <c r="G102" s="45"/>
      <c r="H102" s="46">
        <v>0</v>
      </c>
      <c r="I102" s="45"/>
      <c r="J102" s="46">
        <v>0</v>
      </c>
      <c r="K102" s="45"/>
      <c r="L102" s="46">
        <v>70000000</v>
      </c>
      <c r="M102" s="45"/>
      <c r="N102" s="46">
        <v>759220179556</v>
      </c>
      <c r="O102" s="45"/>
      <c r="P102" s="46">
        <v>0</v>
      </c>
      <c r="Q102" s="45"/>
      <c r="R102" s="46">
        <v>0</v>
      </c>
      <c r="S102" s="45"/>
      <c r="T102" s="46">
        <v>70000000</v>
      </c>
      <c r="U102" s="45"/>
      <c r="V102" s="46">
        <v>10580</v>
      </c>
      <c r="W102" s="45"/>
      <c r="X102" s="46">
        <v>759220179556</v>
      </c>
      <c r="Y102" s="45"/>
      <c r="Z102" s="46">
        <v>736193430000</v>
      </c>
      <c r="AA102" s="10"/>
      <c r="AB102" s="33">
        <f t="shared" si="1"/>
        <v>1.1464247169239753E-2</v>
      </c>
    </row>
    <row r="103" spans="1:28" ht="18.75" x14ac:dyDescent="0.4">
      <c r="A103" s="57" t="s">
        <v>113</v>
      </c>
      <c r="B103" s="57"/>
      <c r="C103" s="57"/>
      <c r="D103" s="10"/>
      <c r="E103" s="58">
        <v>0</v>
      </c>
      <c r="F103" s="58"/>
      <c r="G103" s="45"/>
      <c r="H103" s="46">
        <v>0</v>
      </c>
      <c r="I103" s="45"/>
      <c r="J103" s="46">
        <v>0</v>
      </c>
      <c r="K103" s="45"/>
      <c r="L103" s="46">
        <v>88000000</v>
      </c>
      <c r="M103" s="45"/>
      <c r="N103" s="46">
        <v>550159400000</v>
      </c>
      <c r="O103" s="45"/>
      <c r="P103" s="46">
        <v>0</v>
      </c>
      <c r="Q103" s="45"/>
      <c r="R103" s="46">
        <v>0</v>
      </c>
      <c r="S103" s="45"/>
      <c r="T103" s="46">
        <v>88000000</v>
      </c>
      <c r="U103" s="45"/>
      <c r="V103" s="46">
        <v>6320</v>
      </c>
      <c r="W103" s="45"/>
      <c r="X103" s="46">
        <v>550159400000</v>
      </c>
      <c r="Y103" s="45"/>
      <c r="Z103" s="46">
        <v>552850848000</v>
      </c>
      <c r="AA103" s="10"/>
      <c r="AB103" s="33">
        <f t="shared" si="1"/>
        <v>8.6091759460496641E-3</v>
      </c>
    </row>
    <row r="104" spans="1:28" ht="18.75" x14ac:dyDescent="0.4">
      <c r="A104" s="57" t="s">
        <v>114</v>
      </c>
      <c r="B104" s="57"/>
      <c r="C104" s="57"/>
      <c r="D104" s="10"/>
      <c r="E104" s="58">
        <v>0</v>
      </c>
      <c r="F104" s="58"/>
      <c r="G104" s="45"/>
      <c r="H104" s="46">
        <v>0</v>
      </c>
      <c r="I104" s="45"/>
      <c r="J104" s="46">
        <v>0</v>
      </c>
      <c r="K104" s="45"/>
      <c r="L104" s="46">
        <v>30850000</v>
      </c>
      <c r="M104" s="45"/>
      <c r="N104" s="46">
        <v>172246920024</v>
      </c>
      <c r="O104" s="45"/>
      <c r="P104" s="46">
        <v>0</v>
      </c>
      <c r="Q104" s="45"/>
      <c r="R104" s="46">
        <v>0</v>
      </c>
      <c r="S104" s="45"/>
      <c r="T104" s="46">
        <v>30850000</v>
      </c>
      <c r="U104" s="45"/>
      <c r="V104" s="46">
        <v>5940</v>
      </c>
      <c r="W104" s="45"/>
      <c r="X104" s="46">
        <v>172246920024</v>
      </c>
      <c r="Y104" s="45"/>
      <c r="Z104" s="46">
        <v>182158668450</v>
      </c>
      <c r="AA104" s="10"/>
      <c r="AB104" s="33">
        <f t="shared" si="1"/>
        <v>2.8366349304834127E-3</v>
      </c>
    </row>
    <row r="105" spans="1:28" ht="18.75" x14ac:dyDescent="0.4">
      <c r="A105" s="57" t="s">
        <v>115</v>
      </c>
      <c r="B105" s="57"/>
      <c r="C105" s="57"/>
      <c r="D105" s="10"/>
      <c r="E105" s="58">
        <v>0</v>
      </c>
      <c r="F105" s="58"/>
      <c r="G105" s="45"/>
      <c r="H105" s="46">
        <v>0</v>
      </c>
      <c r="I105" s="45"/>
      <c r="J105" s="46">
        <v>0</v>
      </c>
      <c r="K105" s="45"/>
      <c r="L105" s="46">
        <v>4850000</v>
      </c>
      <c r="M105" s="45"/>
      <c r="N105" s="46">
        <v>558285374505</v>
      </c>
      <c r="O105" s="45"/>
      <c r="P105" s="46">
        <v>0</v>
      </c>
      <c r="Q105" s="45"/>
      <c r="R105" s="46">
        <v>0</v>
      </c>
      <c r="S105" s="45"/>
      <c r="T105" s="46">
        <v>4850000</v>
      </c>
      <c r="U105" s="45"/>
      <c r="V105" s="46">
        <v>119440</v>
      </c>
      <c r="W105" s="45"/>
      <c r="X105" s="46">
        <v>558285374505</v>
      </c>
      <c r="Y105" s="45"/>
      <c r="Z105" s="46">
        <v>575837260200</v>
      </c>
      <c r="AA105" s="10"/>
      <c r="AB105" s="33">
        <f t="shared" si="1"/>
        <v>8.9671279465107761E-3</v>
      </c>
    </row>
    <row r="106" spans="1:28" ht="18.75" x14ac:dyDescent="0.4">
      <c r="A106" s="57" t="s">
        <v>116</v>
      </c>
      <c r="B106" s="57"/>
      <c r="C106" s="57"/>
      <c r="D106" s="10"/>
      <c r="E106" s="58">
        <v>0</v>
      </c>
      <c r="F106" s="58"/>
      <c r="G106" s="45"/>
      <c r="H106" s="46">
        <v>0</v>
      </c>
      <c r="I106" s="45"/>
      <c r="J106" s="46">
        <v>0</v>
      </c>
      <c r="K106" s="45"/>
      <c r="L106" s="46">
        <v>31515435</v>
      </c>
      <c r="M106" s="45"/>
      <c r="N106" s="46">
        <v>299413195463</v>
      </c>
      <c r="O106" s="45"/>
      <c r="P106" s="46">
        <v>-9345706</v>
      </c>
      <c r="Q106" s="45"/>
      <c r="R106" s="46">
        <v>93787369788</v>
      </c>
      <c r="S106" s="45"/>
      <c r="T106" s="46">
        <v>22169729</v>
      </c>
      <c r="U106" s="45"/>
      <c r="V106" s="46">
        <v>9970</v>
      </c>
      <c r="W106" s="45"/>
      <c r="X106" s="46">
        <v>210624076803</v>
      </c>
      <c r="Y106" s="45"/>
      <c r="Z106" s="46">
        <v>219717056551.12601</v>
      </c>
      <c r="AA106" s="10"/>
      <c r="AB106" s="33">
        <f t="shared" si="1"/>
        <v>3.4215065510703308E-3</v>
      </c>
    </row>
    <row r="107" spans="1:28" ht="18.75" x14ac:dyDescent="0.4">
      <c r="A107" s="57" t="s">
        <v>117</v>
      </c>
      <c r="B107" s="57"/>
      <c r="C107" s="57"/>
      <c r="D107" s="10"/>
      <c r="E107" s="58">
        <v>0</v>
      </c>
      <c r="F107" s="58"/>
      <c r="G107" s="45"/>
      <c r="H107" s="46">
        <v>0</v>
      </c>
      <c r="I107" s="45"/>
      <c r="J107" s="46">
        <v>0</v>
      </c>
      <c r="K107" s="45"/>
      <c r="L107" s="46">
        <v>83158488</v>
      </c>
      <c r="M107" s="45"/>
      <c r="N107" s="46">
        <v>324010807023</v>
      </c>
      <c r="O107" s="45"/>
      <c r="P107" s="46">
        <v>0</v>
      </c>
      <c r="Q107" s="45"/>
      <c r="R107" s="46">
        <v>0</v>
      </c>
      <c r="S107" s="45"/>
      <c r="T107" s="46">
        <v>83158488</v>
      </c>
      <c r="U107" s="45"/>
      <c r="V107" s="46">
        <v>4280</v>
      </c>
      <c r="W107" s="45"/>
      <c r="X107" s="46">
        <v>324010807023</v>
      </c>
      <c r="Y107" s="45"/>
      <c r="Z107" s="46">
        <v>353800614584.59198</v>
      </c>
      <c r="AA107" s="10"/>
      <c r="AB107" s="33">
        <f t="shared" si="1"/>
        <v>5.5094999886465892E-3</v>
      </c>
    </row>
    <row r="108" spans="1:28" ht="18.75" x14ac:dyDescent="0.4">
      <c r="A108" s="57" t="s">
        <v>118</v>
      </c>
      <c r="B108" s="57"/>
      <c r="C108" s="57"/>
      <c r="D108" s="10"/>
      <c r="E108" s="58">
        <v>0</v>
      </c>
      <c r="F108" s="58"/>
      <c r="G108" s="45"/>
      <c r="H108" s="46">
        <v>0</v>
      </c>
      <c r="I108" s="45"/>
      <c r="J108" s="46">
        <v>0</v>
      </c>
      <c r="K108" s="45"/>
      <c r="L108" s="46">
        <v>28100000</v>
      </c>
      <c r="M108" s="45"/>
      <c r="N108" s="46">
        <v>180693053135</v>
      </c>
      <c r="O108" s="45"/>
      <c r="P108" s="46">
        <v>0</v>
      </c>
      <c r="Q108" s="45"/>
      <c r="R108" s="46">
        <v>0</v>
      </c>
      <c r="S108" s="45"/>
      <c r="T108" s="46">
        <v>28100000</v>
      </c>
      <c r="U108" s="45"/>
      <c r="V108" s="46">
        <v>6490</v>
      </c>
      <c r="W108" s="45"/>
      <c r="X108" s="46">
        <v>180693053135</v>
      </c>
      <c r="Y108" s="45"/>
      <c r="Z108" s="46">
        <v>181283904450</v>
      </c>
      <c r="AA108" s="10"/>
      <c r="AB108" s="33">
        <f t="shared" si="1"/>
        <v>2.8230128166447264E-3</v>
      </c>
    </row>
    <row r="109" spans="1:28" ht="18.75" x14ac:dyDescent="0.4">
      <c r="A109" s="57" t="s">
        <v>119</v>
      </c>
      <c r="B109" s="57"/>
      <c r="C109" s="57"/>
      <c r="D109" s="10"/>
      <c r="E109" s="58">
        <v>0</v>
      </c>
      <c r="F109" s="58"/>
      <c r="G109" s="45"/>
      <c r="H109" s="46">
        <v>0</v>
      </c>
      <c r="I109" s="45"/>
      <c r="J109" s="46">
        <v>0</v>
      </c>
      <c r="K109" s="45"/>
      <c r="L109" s="46">
        <v>29870058</v>
      </c>
      <c r="M109" s="45"/>
      <c r="N109" s="46">
        <v>136908000216</v>
      </c>
      <c r="O109" s="45"/>
      <c r="P109" s="46">
        <v>0</v>
      </c>
      <c r="Q109" s="45"/>
      <c r="R109" s="46">
        <v>0</v>
      </c>
      <c r="S109" s="45"/>
      <c r="T109" s="46">
        <v>29870058</v>
      </c>
      <c r="U109" s="45"/>
      <c r="V109" s="46">
        <v>4660</v>
      </c>
      <c r="W109" s="45"/>
      <c r="X109" s="46">
        <v>136908000216</v>
      </c>
      <c r="Y109" s="45"/>
      <c r="Z109" s="46">
        <v>138366263181.83401</v>
      </c>
      <c r="AA109" s="10"/>
      <c r="AB109" s="33">
        <f t="shared" si="1"/>
        <v>2.1546851362156589E-3</v>
      </c>
    </row>
    <row r="110" spans="1:28" ht="18.75" x14ac:dyDescent="0.4">
      <c r="A110" s="57" t="s">
        <v>120</v>
      </c>
      <c r="B110" s="57"/>
      <c r="C110" s="57"/>
      <c r="D110" s="10"/>
      <c r="E110" s="58">
        <v>0</v>
      </c>
      <c r="F110" s="58"/>
      <c r="G110" s="45"/>
      <c r="H110" s="46">
        <v>0</v>
      </c>
      <c r="I110" s="45"/>
      <c r="J110" s="46">
        <v>0</v>
      </c>
      <c r="K110" s="45"/>
      <c r="L110" s="46">
        <v>151191768</v>
      </c>
      <c r="M110" s="45"/>
      <c r="N110" s="46">
        <v>261075832340</v>
      </c>
      <c r="O110" s="45"/>
      <c r="P110" s="46">
        <v>-151191768</v>
      </c>
      <c r="Q110" s="45"/>
      <c r="R110" s="46">
        <v>281111244698</v>
      </c>
      <c r="S110" s="45"/>
      <c r="T110" s="46">
        <v>0</v>
      </c>
      <c r="U110" s="45"/>
      <c r="V110" s="46">
        <v>0</v>
      </c>
      <c r="W110" s="45"/>
      <c r="X110" s="46">
        <v>0</v>
      </c>
      <c r="Y110" s="45"/>
      <c r="Z110" s="46">
        <v>0</v>
      </c>
      <c r="AA110" s="10"/>
      <c r="AB110" s="33">
        <f t="shared" si="1"/>
        <v>0</v>
      </c>
    </row>
    <row r="111" spans="1:28" ht="18.75" x14ac:dyDescent="0.4">
      <c r="A111" s="57" t="s">
        <v>121</v>
      </c>
      <c r="B111" s="57"/>
      <c r="C111" s="57"/>
      <c r="D111" s="10"/>
      <c r="E111" s="58">
        <v>0</v>
      </c>
      <c r="F111" s="58"/>
      <c r="G111" s="45"/>
      <c r="H111" s="46">
        <v>0</v>
      </c>
      <c r="I111" s="45"/>
      <c r="J111" s="46">
        <v>0</v>
      </c>
      <c r="K111" s="45"/>
      <c r="L111" s="46">
        <v>700000</v>
      </c>
      <c r="M111" s="45"/>
      <c r="N111" s="46">
        <v>11119309117</v>
      </c>
      <c r="O111" s="45"/>
      <c r="P111" s="46">
        <v>-700000</v>
      </c>
      <c r="Q111" s="45"/>
      <c r="R111" s="46">
        <v>12607722453</v>
      </c>
      <c r="S111" s="45"/>
      <c r="T111" s="46">
        <v>0</v>
      </c>
      <c r="U111" s="45"/>
      <c r="V111" s="46">
        <v>0</v>
      </c>
      <c r="W111" s="45"/>
      <c r="X111" s="46">
        <v>0</v>
      </c>
      <c r="Y111" s="45"/>
      <c r="Z111" s="46">
        <v>0</v>
      </c>
      <c r="AA111" s="10"/>
      <c r="AB111" s="33">
        <f t="shared" si="1"/>
        <v>0</v>
      </c>
    </row>
    <row r="112" spans="1:28" ht="18.75" x14ac:dyDescent="0.4">
      <c r="A112" s="57" t="s">
        <v>122</v>
      </c>
      <c r="B112" s="57"/>
      <c r="C112" s="57"/>
      <c r="D112" s="10"/>
      <c r="E112" s="58">
        <v>0</v>
      </c>
      <c r="F112" s="58"/>
      <c r="G112" s="45"/>
      <c r="H112" s="46">
        <v>0</v>
      </c>
      <c r="I112" s="45"/>
      <c r="J112" s="46">
        <v>0</v>
      </c>
      <c r="K112" s="45"/>
      <c r="L112" s="46">
        <v>218000000</v>
      </c>
      <c r="M112" s="45"/>
      <c r="N112" s="46">
        <v>782410697778</v>
      </c>
      <c r="O112" s="45"/>
      <c r="P112" s="46">
        <v>0</v>
      </c>
      <c r="Q112" s="45"/>
      <c r="R112" s="46">
        <v>0</v>
      </c>
      <c r="S112" s="45"/>
      <c r="T112" s="46">
        <v>218000000</v>
      </c>
      <c r="U112" s="45"/>
      <c r="V112" s="46">
        <v>4649</v>
      </c>
      <c r="W112" s="45"/>
      <c r="X112" s="46">
        <v>782410697778</v>
      </c>
      <c r="Y112" s="45"/>
      <c r="Z112" s="46">
        <v>1007451782100</v>
      </c>
      <c r="AA112" s="10"/>
      <c r="AB112" s="33">
        <f t="shared" si="1"/>
        <v>1.5688371792567435E-2</v>
      </c>
    </row>
    <row r="113" spans="1:28" ht="18.75" x14ac:dyDescent="0.4">
      <c r="A113" s="59" t="s">
        <v>123</v>
      </c>
      <c r="B113" s="59"/>
      <c r="C113" s="59"/>
      <c r="D113" s="14"/>
      <c r="E113" s="58">
        <v>0</v>
      </c>
      <c r="F113" s="60"/>
      <c r="G113" s="45"/>
      <c r="H113" s="47">
        <v>0</v>
      </c>
      <c r="I113" s="45"/>
      <c r="J113" s="47">
        <v>0</v>
      </c>
      <c r="K113" s="45"/>
      <c r="L113" s="47">
        <v>80000000</v>
      </c>
      <c r="M113" s="45"/>
      <c r="N113" s="47">
        <v>202504955200</v>
      </c>
      <c r="O113" s="45"/>
      <c r="P113" s="47">
        <v>0</v>
      </c>
      <c r="Q113" s="45"/>
      <c r="R113" s="47">
        <v>0</v>
      </c>
      <c r="S113" s="45"/>
      <c r="T113" s="47">
        <v>80000000</v>
      </c>
      <c r="U113" s="45"/>
      <c r="V113" s="47">
        <v>2695</v>
      </c>
      <c r="W113" s="45"/>
      <c r="X113" s="47">
        <v>202504955200</v>
      </c>
      <c r="Y113" s="45"/>
      <c r="Z113" s="47">
        <v>214317180000</v>
      </c>
      <c r="AA113" s="10"/>
      <c r="AB113" s="33">
        <f t="shared" si="1"/>
        <v>3.3374178904781132E-3</v>
      </c>
    </row>
    <row r="114" spans="1:28" ht="21.75" thickBot="1" x14ac:dyDescent="0.45">
      <c r="A114" s="61" t="s">
        <v>124</v>
      </c>
      <c r="B114" s="61"/>
      <c r="C114" s="61"/>
      <c r="D114" s="61"/>
      <c r="E114" s="45"/>
      <c r="F114" s="48">
        <f>SUM(E9:F113)</f>
        <v>11818260545</v>
      </c>
      <c r="G114" s="45"/>
      <c r="H114" s="48">
        <f>SUM(H9:H113)</f>
        <v>47402829012329</v>
      </c>
      <c r="I114" s="45"/>
      <c r="J114" s="48">
        <f>SUM(J9:J113)</f>
        <v>58480538573689.664</v>
      </c>
      <c r="K114" s="45"/>
      <c r="L114" s="48">
        <f>SUM(L9:L113)</f>
        <v>5479101193</v>
      </c>
      <c r="M114" s="45"/>
      <c r="N114" s="48">
        <f>SUM(N9:N113)</f>
        <v>20100002291086</v>
      </c>
      <c r="O114" s="45"/>
      <c r="P114" s="48">
        <f>SUM(P9:P113)</f>
        <v>-5612281186</v>
      </c>
      <c r="Q114" s="45"/>
      <c r="R114" s="48">
        <f>SUM(R9:R113)</f>
        <v>18342559081659</v>
      </c>
      <c r="S114" s="45"/>
      <c r="T114" s="48">
        <f>SUM(T9:T113)</f>
        <v>11685080552</v>
      </c>
      <c r="U114" s="45"/>
      <c r="V114" s="48"/>
      <c r="W114" s="45"/>
      <c r="X114" s="48">
        <f>SUM(X9:X113)</f>
        <v>53152871105246</v>
      </c>
      <c r="Y114" s="45"/>
      <c r="Z114" s="48">
        <f>SUM(Z9:Z113)</f>
        <v>62606209317317.68</v>
      </c>
      <c r="AA114" s="10"/>
      <c r="AB114" s="34">
        <f>Z114/$AH$12</f>
        <v>0.97492456288680907</v>
      </c>
    </row>
    <row r="115" spans="1:28" ht="16.5" thickTop="1" x14ac:dyDescent="0.4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</sheetData>
  <mergeCells count="224">
    <mergeCell ref="A112:C112"/>
    <mergeCell ref="E112:F112"/>
    <mergeCell ref="A113:C113"/>
    <mergeCell ref="E113:F113"/>
    <mergeCell ref="A114:D114"/>
    <mergeCell ref="A107:C107"/>
    <mergeCell ref="E107:F107"/>
    <mergeCell ref="A108:C108"/>
    <mergeCell ref="E108:F108"/>
    <mergeCell ref="A109:C109"/>
    <mergeCell ref="E109:F109"/>
    <mergeCell ref="A110:C110"/>
    <mergeCell ref="E110:F110"/>
    <mergeCell ref="A111:C111"/>
    <mergeCell ref="E111:F111"/>
    <mergeCell ref="A102:C102"/>
    <mergeCell ref="E102:F102"/>
    <mergeCell ref="A103:C103"/>
    <mergeCell ref="E103:F103"/>
    <mergeCell ref="A104:C104"/>
    <mergeCell ref="E104:F104"/>
    <mergeCell ref="A105:C105"/>
    <mergeCell ref="E105:F105"/>
    <mergeCell ref="A106:C106"/>
    <mergeCell ref="E106:F106"/>
    <mergeCell ref="A97:C97"/>
    <mergeCell ref="E97:F97"/>
    <mergeCell ref="A98:C98"/>
    <mergeCell ref="E98:F98"/>
    <mergeCell ref="A99:C99"/>
    <mergeCell ref="E99:F99"/>
    <mergeCell ref="A100:C100"/>
    <mergeCell ref="E100:F100"/>
    <mergeCell ref="A101:C101"/>
    <mergeCell ref="E101:F101"/>
    <mergeCell ref="A92:C92"/>
    <mergeCell ref="E92:F92"/>
    <mergeCell ref="A93:C93"/>
    <mergeCell ref="E93:F93"/>
    <mergeCell ref="A94:C94"/>
    <mergeCell ref="E94:F94"/>
    <mergeCell ref="A95:C95"/>
    <mergeCell ref="E95:F95"/>
    <mergeCell ref="A96:C96"/>
    <mergeCell ref="E96:F96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A21"/>
  <sheetViews>
    <sheetView rightToLeft="1" workbookViewId="0">
      <selection activeCell="Y19" sqref="Y19"/>
    </sheetView>
  </sheetViews>
  <sheetFormatPr defaultRowHeight="15.75" x14ac:dyDescent="0.4"/>
  <cols>
    <col min="1" max="1" width="7.7109375" style="8" bestFit="1" customWidth="1"/>
    <col min="2" max="2" width="1.28515625" style="8" customWidth="1"/>
    <col min="3" max="3" width="10.5703125" style="8" bestFit="1" customWidth="1"/>
    <col min="4" max="4" width="1.28515625" style="8" customWidth="1"/>
    <col min="5" max="5" width="11" style="8" bestFit="1" customWidth="1"/>
    <col min="6" max="6" width="1.28515625" style="8" customWidth="1"/>
    <col min="7" max="7" width="11.85546875" style="8" bestFit="1" customWidth="1"/>
    <col min="8" max="8" width="1.28515625" style="8" customWidth="1"/>
    <col min="9" max="9" width="10.28515625" style="8" bestFit="1" customWidth="1"/>
    <col min="10" max="10" width="1.28515625" style="8" customWidth="1"/>
    <col min="11" max="11" width="10" style="8" bestFit="1" customWidth="1"/>
    <col min="12" max="12" width="1.28515625" style="8" customWidth="1"/>
    <col min="13" max="13" width="16.42578125" style="8" bestFit="1" customWidth="1"/>
    <col min="14" max="14" width="1.28515625" style="8" customWidth="1"/>
    <col min="15" max="15" width="15" style="8" bestFit="1" customWidth="1"/>
    <col min="16" max="16" width="1.28515625" style="8" customWidth="1"/>
    <col min="17" max="17" width="9.85546875" style="8" bestFit="1" customWidth="1"/>
    <col min="18" max="18" width="1.28515625" style="8" customWidth="1"/>
    <col min="19" max="19" width="11.28515625" style="8" bestFit="1" customWidth="1"/>
    <col min="20" max="20" width="1.28515625" style="8" customWidth="1"/>
    <col min="21" max="21" width="17.7109375" style="8" bestFit="1" customWidth="1"/>
    <col min="22" max="22" width="1.28515625" style="8" customWidth="1"/>
    <col min="23" max="23" width="13.140625" style="8" bestFit="1" customWidth="1"/>
    <col min="24" max="24" width="1.28515625" style="8" customWidth="1"/>
    <col min="25" max="25" width="17" style="8" bestFit="1" customWidth="1"/>
    <col min="26" max="26" width="0.28515625" style="8" customWidth="1"/>
    <col min="27" max="27" width="9.140625" style="8"/>
  </cols>
  <sheetData>
    <row r="1" spans="1:25" ht="25.5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</row>
    <row r="2" spans="1:25" ht="25.5" x14ac:dyDescent="0.4">
      <c r="A2" s="50" t="s">
        <v>189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25" ht="25.5" x14ac:dyDescent="0.4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5" spans="1:25" ht="24" x14ac:dyDescent="0.4">
      <c r="A5" s="52" t="s">
        <v>358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7" spans="1:25" ht="21" x14ac:dyDescent="0.4">
      <c r="A7" s="10"/>
      <c r="B7" s="10"/>
      <c r="C7" s="10"/>
      <c r="D7" s="10"/>
      <c r="E7" s="53" t="s">
        <v>208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10"/>
      <c r="Y7" s="2" t="s">
        <v>209</v>
      </c>
    </row>
    <row r="8" spans="1:25" ht="42" x14ac:dyDescent="0.4">
      <c r="A8" s="2" t="s">
        <v>359</v>
      </c>
      <c r="B8" s="10"/>
      <c r="C8" s="2" t="s">
        <v>360</v>
      </c>
      <c r="D8" s="10"/>
      <c r="E8" s="7" t="s">
        <v>129</v>
      </c>
      <c r="F8" s="11"/>
      <c r="G8" s="7" t="s">
        <v>13</v>
      </c>
      <c r="H8" s="11"/>
      <c r="I8" s="7" t="s">
        <v>128</v>
      </c>
      <c r="J8" s="11"/>
      <c r="K8" s="7" t="s">
        <v>361</v>
      </c>
      <c r="L8" s="11"/>
      <c r="M8" s="7" t="s">
        <v>362</v>
      </c>
      <c r="N8" s="11"/>
      <c r="O8" s="7" t="s">
        <v>363</v>
      </c>
      <c r="P8" s="11"/>
      <c r="Q8" s="7" t="s">
        <v>364</v>
      </c>
      <c r="R8" s="11"/>
      <c r="S8" s="7" t="s">
        <v>365</v>
      </c>
      <c r="T8" s="11"/>
      <c r="U8" s="7" t="s">
        <v>366</v>
      </c>
      <c r="V8" s="11"/>
      <c r="W8" s="7" t="s">
        <v>367</v>
      </c>
      <c r="X8" s="10"/>
      <c r="Y8" s="7" t="s">
        <v>367</v>
      </c>
    </row>
    <row r="9" spans="1:25" ht="18.75" x14ac:dyDescent="0.4">
      <c r="A9" s="23" t="s">
        <v>368</v>
      </c>
      <c r="B9" s="10"/>
      <c r="C9" s="23" t="s">
        <v>369</v>
      </c>
      <c r="D9" s="10"/>
      <c r="E9" s="19" t="s">
        <v>140</v>
      </c>
      <c r="F9" s="18"/>
      <c r="G9" s="44">
        <v>13000</v>
      </c>
      <c r="H9" s="45"/>
      <c r="I9" s="44">
        <v>0</v>
      </c>
      <c r="J9" s="45"/>
      <c r="K9" s="44">
        <v>0</v>
      </c>
      <c r="L9" s="45"/>
      <c r="M9" s="44">
        <v>234000</v>
      </c>
      <c r="N9" s="45"/>
      <c r="O9" s="44">
        <v>18472871</v>
      </c>
      <c r="P9" s="45"/>
      <c r="Q9" s="44">
        <v>11700</v>
      </c>
      <c r="R9" s="45"/>
      <c r="S9" s="44">
        <v>117000</v>
      </c>
      <c r="T9" s="45"/>
      <c r="U9" s="44">
        <v>138900</v>
      </c>
      <c r="V9" s="45"/>
      <c r="W9" s="44">
        <v>-18367571</v>
      </c>
      <c r="X9" s="45"/>
      <c r="Y9" s="44">
        <v>-18367571</v>
      </c>
    </row>
    <row r="10" spans="1:25" ht="18.75" x14ac:dyDescent="0.4">
      <c r="A10" s="24" t="s">
        <v>368</v>
      </c>
      <c r="B10" s="10"/>
      <c r="C10" s="24" t="s">
        <v>369</v>
      </c>
      <c r="D10" s="10"/>
      <c r="E10" s="20" t="s">
        <v>140</v>
      </c>
      <c r="F10" s="18"/>
      <c r="G10" s="46">
        <v>29987000</v>
      </c>
      <c r="H10" s="45"/>
      <c r="I10" s="46">
        <v>0</v>
      </c>
      <c r="J10" s="45"/>
      <c r="K10" s="46">
        <v>0</v>
      </c>
      <c r="L10" s="45"/>
      <c r="M10" s="46">
        <v>539766000</v>
      </c>
      <c r="N10" s="45"/>
      <c r="O10" s="46">
        <v>0</v>
      </c>
      <c r="P10" s="45"/>
      <c r="Q10" s="46">
        <v>0</v>
      </c>
      <c r="R10" s="45"/>
      <c r="S10" s="46">
        <v>0</v>
      </c>
      <c r="T10" s="45"/>
      <c r="U10" s="46">
        <v>138900</v>
      </c>
      <c r="V10" s="45"/>
      <c r="W10" s="46">
        <v>539766000</v>
      </c>
      <c r="X10" s="45"/>
      <c r="Y10" s="46">
        <v>539766000</v>
      </c>
    </row>
    <row r="11" spans="1:25" ht="18.75" x14ac:dyDescent="0.4">
      <c r="A11" s="24" t="s">
        <v>368</v>
      </c>
      <c r="B11" s="10"/>
      <c r="C11" s="24" t="s">
        <v>370</v>
      </c>
      <c r="D11" s="10"/>
      <c r="E11" s="18"/>
      <c r="F11" s="18"/>
      <c r="G11" s="46">
        <v>0</v>
      </c>
      <c r="H11" s="45"/>
      <c r="I11" s="46">
        <v>0</v>
      </c>
      <c r="J11" s="45"/>
      <c r="K11" s="46">
        <v>0</v>
      </c>
      <c r="L11" s="45"/>
      <c r="M11" s="46">
        <v>0</v>
      </c>
      <c r="N11" s="45"/>
      <c r="O11" s="46">
        <v>0</v>
      </c>
      <c r="P11" s="45"/>
      <c r="Q11" s="46">
        <v>0</v>
      </c>
      <c r="R11" s="45"/>
      <c r="S11" s="46">
        <v>0</v>
      </c>
      <c r="T11" s="45"/>
      <c r="U11" s="46">
        <v>0</v>
      </c>
      <c r="V11" s="45"/>
      <c r="W11" s="46">
        <v>0</v>
      </c>
      <c r="X11" s="45"/>
      <c r="Y11" s="46">
        <v>4052384971.1999998</v>
      </c>
    </row>
    <row r="12" spans="1:25" ht="18.75" x14ac:dyDescent="0.4">
      <c r="A12" s="24" t="s">
        <v>368</v>
      </c>
      <c r="B12" s="10"/>
      <c r="C12" s="24" t="s">
        <v>370</v>
      </c>
      <c r="D12" s="10"/>
      <c r="E12" s="18"/>
      <c r="F12" s="18"/>
      <c r="G12" s="46">
        <v>0</v>
      </c>
      <c r="H12" s="45"/>
      <c r="I12" s="46">
        <v>0</v>
      </c>
      <c r="J12" s="45"/>
      <c r="K12" s="46">
        <v>0</v>
      </c>
      <c r="L12" s="45"/>
      <c r="M12" s="46">
        <v>0</v>
      </c>
      <c r="N12" s="45"/>
      <c r="O12" s="46">
        <v>0</v>
      </c>
      <c r="P12" s="45"/>
      <c r="Q12" s="46">
        <v>0</v>
      </c>
      <c r="R12" s="45"/>
      <c r="S12" s="46">
        <v>0</v>
      </c>
      <c r="T12" s="45"/>
      <c r="U12" s="46">
        <v>0</v>
      </c>
      <c r="V12" s="45"/>
      <c r="W12" s="46">
        <v>0</v>
      </c>
      <c r="X12" s="45"/>
      <c r="Y12" s="46">
        <v>3279174930.3000002</v>
      </c>
    </row>
    <row r="13" spans="1:25" ht="18.75" x14ac:dyDescent="0.4">
      <c r="A13" s="24" t="s">
        <v>368</v>
      </c>
      <c r="B13" s="10"/>
      <c r="C13" s="24" t="s">
        <v>370</v>
      </c>
      <c r="D13" s="10"/>
      <c r="E13" s="18"/>
      <c r="F13" s="18"/>
      <c r="G13" s="46">
        <v>0</v>
      </c>
      <c r="H13" s="45"/>
      <c r="I13" s="46">
        <v>0</v>
      </c>
      <c r="J13" s="45"/>
      <c r="K13" s="46">
        <v>0</v>
      </c>
      <c r="L13" s="45"/>
      <c r="M13" s="46">
        <v>0</v>
      </c>
      <c r="N13" s="45"/>
      <c r="O13" s="46">
        <v>0</v>
      </c>
      <c r="P13" s="45"/>
      <c r="Q13" s="46">
        <v>0</v>
      </c>
      <c r="R13" s="45"/>
      <c r="S13" s="46">
        <v>0</v>
      </c>
      <c r="T13" s="45"/>
      <c r="U13" s="46">
        <v>0</v>
      </c>
      <c r="V13" s="45"/>
      <c r="W13" s="46">
        <v>0</v>
      </c>
      <c r="X13" s="45"/>
      <c r="Y13" s="46">
        <v>23630076780</v>
      </c>
    </row>
    <row r="14" spans="1:25" ht="18.75" x14ac:dyDescent="0.4">
      <c r="A14" s="24" t="s">
        <v>368</v>
      </c>
      <c r="B14" s="10"/>
      <c r="C14" s="24" t="s">
        <v>371</v>
      </c>
      <c r="D14" s="10"/>
      <c r="E14" s="18"/>
      <c r="F14" s="18"/>
      <c r="G14" s="46">
        <v>0</v>
      </c>
      <c r="H14" s="45"/>
      <c r="I14" s="46">
        <v>0</v>
      </c>
      <c r="J14" s="45"/>
      <c r="K14" s="46">
        <v>0</v>
      </c>
      <c r="L14" s="45"/>
      <c r="M14" s="46">
        <v>0</v>
      </c>
      <c r="N14" s="45"/>
      <c r="O14" s="46">
        <v>0</v>
      </c>
      <c r="P14" s="45"/>
      <c r="Q14" s="46">
        <v>0</v>
      </c>
      <c r="R14" s="45"/>
      <c r="S14" s="46">
        <v>0</v>
      </c>
      <c r="T14" s="45"/>
      <c r="U14" s="46">
        <v>0</v>
      </c>
      <c r="V14" s="45"/>
      <c r="W14" s="46">
        <v>0</v>
      </c>
      <c r="X14" s="45"/>
      <c r="Y14" s="46">
        <v>7066330256.6000004</v>
      </c>
    </row>
    <row r="15" spans="1:25" ht="18.75" x14ac:dyDescent="0.4">
      <c r="A15" s="24" t="s">
        <v>368</v>
      </c>
      <c r="B15" s="10"/>
      <c r="C15" s="24" t="s">
        <v>371</v>
      </c>
      <c r="D15" s="10"/>
      <c r="E15" s="18"/>
      <c r="F15" s="18"/>
      <c r="G15" s="46">
        <v>0</v>
      </c>
      <c r="H15" s="45"/>
      <c r="I15" s="46">
        <v>0</v>
      </c>
      <c r="J15" s="45"/>
      <c r="K15" s="46">
        <v>0</v>
      </c>
      <c r="L15" s="45"/>
      <c r="M15" s="46">
        <v>0</v>
      </c>
      <c r="N15" s="45"/>
      <c r="O15" s="46">
        <v>0</v>
      </c>
      <c r="P15" s="45"/>
      <c r="Q15" s="46">
        <v>0</v>
      </c>
      <c r="R15" s="45"/>
      <c r="S15" s="46">
        <v>0</v>
      </c>
      <c r="T15" s="45"/>
      <c r="U15" s="46">
        <v>0</v>
      </c>
      <c r="V15" s="45"/>
      <c r="W15" s="46">
        <v>0</v>
      </c>
      <c r="X15" s="45"/>
      <c r="Y15" s="46">
        <v>1195968617.5</v>
      </c>
    </row>
    <row r="16" spans="1:25" ht="18.75" x14ac:dyDescent="0.4">
      <c r="A16" s="24" t="s">
        <v>368</v>
      </c>
      <c r="B16" s="10"/>
      <c r="C16" s="24" t="s">
        <v>371</v>
      </c>
      <c r="D16" s="10"/>
      <c r="E16" s="18"/>
      <c r="F16" s="18"/>
      <c r="G16" s="46">
        <v>0</v>
      </c>
      <c r="H16" s="45"/>
      <c r="I16" s="46">
        <v>0</v>
      </c>
      <c r="J16" s="45"/>
      <c r="K16" s="46">
        <v>0</v>
      </c>
      <c r="L16" s="45"/>
      <c r="M16" s="46">
        <v>0</v>
      </c>
      <c r="N16" s="45"/>
      <c r="O16" s="46">
        <v>0</v>
      </c>
      <c r="P16" s="45"/>
      <c r="Q16" s="46">
        <v>0</v>
      </c>
      <c r="R16" s="45"/>
      <c r="S16" s="46">
        <v>0</v>
      </c>
      <c r="T16" s="45"/>
      <c r="U16" s="46">
        <v>0</v>
      </c>
      <c r="V16" s="45"/>
      <c r="W16" s="46">
        <v>0</v>
      </c>
      <c r="X16" s="45"/>
      <c r="Y16" s="46">
        <v>14548775067</v>
      </c>
    </row>
    <row r="17" spans="1:25" ht="18.75" x14ac:dyDescent="0.4">
      <c r="A17" s="24" t="s">
        <v>368</v>
      </c>
      <c r="B17" s="10"/>
      <c r="C17" s="24" t="s">
        <v>372</v>
      </c>
      <c r="D17" s="10"/>
      <c r="E17" s="18"/>
      <c r="F17" s="18"/>
      <c r="G17" s="46">
        <v>0</v>
      </c>
      <c r="H17" s="45"/>
      <c r="I17" s="46">
        <v>0</v>
      </c>
      <c r="J17" s="45"/>
      <c r="K17" s="46">
        <v>0</v>
      </c>
      <c r="L17" s="45"/>
      <c r="M17" s="46">
        <v>0</v>
      </c>
      <c r="N17" s="45"/>
      <c r="O17" s="46">
        <v>0</v>
      </c>
      <c r="P17" s="45"/>
      <c r="Q17" s="46">
        <v>0</v>
      </c>
      <c r="R17" s="45"/>
      <c r="S17" s="46">
        <v>0</v>
      </c>
      <c r="T17" s="45"/>
      <c r="U17" s="46">
        <v>0</v>
      </c>
      <c r="V17" s="45"/>
      <c r="W17" s="46">
        <v>0</v>
      </c>
      <c r="X17" s="45"/>
      <c r="Y17" s="46">
        <v>64543951227</v>
      </c>
    </row>
    <row r="18" spans="1:25" ht="18.75" x14ac:dyDescent="0.4">
      <c r="A18" s="31" t="s">
        <v>368</v>
      </c>
      <c r="B18" s="14"/>
      <c r="C18" s="31" t="s">
        <v>373</v>
      </c>
      <c r="D18" s="10"/>
      <c r="E18" s="41"/>
      <c r="F18" s="18"/>
      <c r="G18" s="47">
        <v>0</v>
      </c>
      <c r="H18" s="45"/>
      <c r="I18" s="47">
        <v>0</v>
      </c>
      <c r="J18" s="45"/>
      <c r="K18" s="47">
        <v>0</v>
      </c>
      <c r="L18" s="45"/>
      <c r="M18" s="47">
        <v>0</v>
      </c>
      <c r="N18" s="45"/>
      <c r="O18" s="47">
        <v>0</v>
      </c>
      <c r="P18" s="45"/>
      <c r="Q18" s="47">
        <v>0</v>
      </c>
      <c r="R18" s="45"/>
      <c r="S18" s="47">
        <v>0</v>
      </c>
      <c r="T18" s="45"/>
      <c r="U18" s="47">
        <v>0</v>
      </c>
      <c r="V18" s="45"/>
      <c r="W18" s="47">
        <v>0</v>
      </c>
      <c r="X18" s="45"/>
      <c r="Y18" s="47">
        <v>156413638</v>
      </c>
    </row>
    <row r="19" spans="1:25" ht="21" x14ac:dyDescent="0.4">
      <c r="A19" s="61" t="s">
        <v>124</v>
      </c>
      <c r="B19" s="61"/>
      <c r="C19" s="61"/>
      <c r="D19" s="10"/>
      <c r="E19" s="22"/>
      <c r="F19" s="18"/>
      <c r="G19" s="48"/>
      <c r="H19" s="45"/>
      <c r="I19" s="48"/>
      <c r="J19" s="45"/>
      <c r="K19" s="48">
        <v>0</v>
      </c>
      <c r="L19" s="45"/>
      <c r="M19" s="48">
        <f>SUM(M9:M18)</f>
        <v>540000000</v>
      </c>
      <c r="N19" s="45"/>
      <c r="O19" s="48">
        <f>SUM(O9:O18)</f>
        <v>18472871</v>
      </c>
      <c r="P19" s="45"/>
      <c r="Q19" s="48">
        <f>SUM(Q9:Q18)</f>
        <v>11700</v>
      </c>
      <c r="R19" s="45"/>
      <c r="S19" s="48">
        <f>SUM(S9:S18)</f>
        <v>117000</v>
      </c>
      <c r="T19" s="45"/>
      <c r="U19" s="48">
        <f>SUM(U9:U18)</f>
        <v>277800</v>
      </c>
      <c r="V19" s="45"/>
      <c r="W19" s="48">
        <f>SUM(W9:W18)</f>
        <v>521398429</v>
      </c>
      <c r="X19" s="45"/>
      <c r="Y19" s="48">
        <f>SUM(Y9:Y18)</f>
        <v>118994473916.60001</v>
      </c>
    </row>
    <row r="20" spans="1:25" x14ac:dyDescent="0.4">
      <c r="A20" s="10"/>
      <c r="B20" s="10"/>
      <c r="C20" s="10"/>
      <c r="D20" s="10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x14ac:dyDescent="0.4">
      <c r="A21" s="10"/>
      <c r="B21" s="10"/>
      <c r="C21" s="10"/>
      <c r="D21" s="10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</sheetData>
  <mergeCells count="6">
    <mergeCell ref="A19:C19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109"/>
  <sheetViews>
    <sheetView rightToLeft="1" topLeftCell="A82" workbookViewId="0">
      <selection activeCell="C106" sqref="C106"/>
    </sheetView>
  </sheetViews>
  <sheetFormatPr defaultRowHeight="15.75" x14ac:dyDescent="0.4"/>
  <cols>
    <col min="1" max="1" width="32.28515625" style="8" bestFit="1" customWidth="1"/>
    <col min="2" max="2" width="1.28515625" style="8" customWidth="1"/>
    <col min="3" max="3" width="15.85546875" style="8" bestFit="1" customWidth="1"/>
    <col min="4" max="4" width="1.28515625" style="8" customWidth="1"/>
    <col min="5" max="5" width="19.42578125" style="8" bestFit="1" customWidth="1"/>
    <col min="6" max="6" width="1.28515625" style="8" customWidth="1"/>
    <col min="7" max="7" width="19.5703125" style="8" bestFit="1" customWidth="1"/>
    <col min="8" max="8" width="1.28515625" style="8" customWidth="1"/>
    <col min="9" max="9" width="17.7109375" style="8" bestFit="1" customWidth="1"/>
    <col min="10" max="10" width="1.28515625" style="8" customWidth="1"/>
    <col min="11" max="11" width="15.85546875" style="8" bestFit="1" customWidth="1"/>
    <col min="12" max="12" width="1.28515625" style="8" customWidth="1"/>
    <col min="13" max="13" width="19.42578125" style="8" bestFit="1" customWidth="1"/>
    <col min="14" max="14" width="1.28515625" style="8" customWidth="1"/>
    <col min="15" max="15" width="19.5703125" style="8" bestFit="1" customWidth="1"/>
    <col min="16" max="16" width="1.28515625" style="8" customWidth="1"/>
    <col min="17" max="17" width="18.7109375" style="8" customWidth="1"/>
    <col min="18" max="18" width="1.28515625" style="8" customWidth="1"/>
    <col min="19" max="19" width="0.28515625" style="8" customWidth="1"/>
    <col min="20" max="20" width="9.140625" style="8"/>
  </cols>
  <sheetData>
    <row r="1" spans="1:18" ht="25.5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8" ht="25.5" x14ac:dyDescent="0.4">
      <c r="A2" s="50" t="s">
        <v>189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25.5" x14ac:dyDescent="0.4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5" spans="1:18" ht="24" x14ac:dyDescent="0.4">
      <c r="A5" s="52" t="s">
        <v>374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21" x14ac:dyDescent="0.4">
      <c r="A6" s="53" t="s">
        <v>192</v>
      </c>
      <c r="B6" s="10"/>
      <c r="C6" s="53" t="s">
        <v>208</v>
      </c>
      <c r="D6" s="53"/>
      <c r="E6" s="53"/>
      <c r="F6" s="53"/>
      <c r="G6" s="53"/>
      <c r="H6" s="53"/>
      <c r="I6" s="53"/>
      <c r="J6" s="10"/>
      <c r="K6" s="53" t="s">
        <v>209</v>
      </c>
      <c r="L6" s="53"/>
      <c r="M6" s="53"/>
      <c r="N6" s="53"/>
      <c r="O6" s="53"/>
      <c r="P6" s="53"/>
      <c r="Q6" s="53"/>
      <c r="R6" s="53"/>
    </row>
    <row r="7" spans="1:18" ht="42" x14ac:dyDescent="0.4">
      <c r="A7" s="53"/>
      <c r="B7" s="10"/>
      <c r="C7" s="7" t="s">
        <v>13</v>
      </c>
      <c r="D7" s="11"/>
      <c r="E7" s="7" t="s">
        <v>15</v>
      </c>
      <c r="F7" s="11"/>
      <c r="G7" s="7" t="s">
        <v>356</v>
      </c>
      <c r="H7" s="11"/>
      <c r="I7" s="7" t="s">
        <v>375</v>
      </c>
      <c r="J7" s="10"/>
      <c r="K7" s="7" t="s">
        <v>13</v>
      </c>
      <c r="L7" s="11"/>
      <c r="M7" s="7" t="s">
        <v>15</v>
      </c>
      <c r="N7" s="11"/>
      <c r="O7" s="7" t="s">
        <v>356</v>
      </c>
      <c r="P7" s="11"/>
      <c r="Q7" s="65" t="s">
        <v>375</v>
      </c>
      <c r="R7" s="65"/>
    </row>
    <row r="8" spans="1:18" ht="18.75" x14ac:dyDescent="0.4">
      <c r="A8" s="23" t="s">
        <v>80</v>
      </c>
      <c r="B8" s="10"/>
      <c r="C8" s="44">
        <v>8000000</v>
      </c>
      <c r="D8" s="45"/>
      <c r="E8" s="44">
        <v>35316608400</v>
      </c>
      <c r="F8" s="45"/>
      <c r="G8" s="44">
        <v>33280794000</v>
      </c>
      <c r="H8" s="45"/>
      <c r="I8" s="44">
        <v>2035814400</v>
      </c>
      <c r="J8" s="45"/>
      <c r="K8" s="44">
        <v>8000000</v>
      </c>
      <c r="L8" s="45"/>
      <c r="M8" s="44">
        <v>35316608400</v>
      </c>
      <c r="N8" s="45"/>
      <c r="O8" s="44">
        <v>36666262484</v>
      </c>
      <c r="P8" s="45"/>
      <c r="Q8" s="56">
        <v>-1349654084</v>
      </c>
      <c r="R8" s="56"/>
    </row>
    <row r="9" spans="1:18" ht="18.75" x14ac:dyDescent="0.4">
      <c r="A9" s="24" t="s">
        <v>56</v>
      </c>
      <c r="B9" s="10"/>
      <c r="C9" s="46">
        <v>113806472</v>
      </c>
      <c r="D9" s="45"/>
      <c r="E9" s="46">
        <v>434190343560</v>
      </c>
      <c r="F9" s="45"/>
      <c r="G9" s="46">
        <v>394218473988</v>
      </c>
      <c r="H9" s="45"/>
      <c r="I9" s="46">
        <v>39971869572</v>
      </c>
      <c r="J9" s="45"/>
      <c r="K9" s="46">
        <v>113806472</v>
      </c>
      <c r="L9" s="45"/>
      <c r="M9" s="46">
        <v>434190343560</v>
      </c>
      <c r="N9" s="45"/>
      <c r="O9" s="46">
        <v>363765997995</v>
      </c>
      <c r="P9" s="45"/>
      <c r="Q9" s="58">
        <v>70424345565</v>
      </c>
      <c r="R9" s="58"/>
    </row>
    <row r="10" spans="1:18" ht="18.75" x14ac:dyDescent="0.4">
      <c r="A10" s="24" t="s">
        <v>68</v>
      </c>
      <c r="B10" s="10"/>
      <c r="C10" s="46">
        <v>56593063</v>
      </c>
      <c r="D10" s="45"/>
      <c r="E10" s="46">
        <v>1360278162773</v>
      </c>
      <c r="F10" s="45"/>
      <c r="G10" s="46">
        <v>1452538550984</v>
      </c>
      <c r="H10" s="45"/>
      <c r="I10" s="46">
        <v>-92260388210</v>
      </c>
      <c r="J10" s="45"/>
      <c r="K10" s="46">
        <v>56593063</v>
      </c>
      <c r="L10" s="45"/>
      <c r="M10" s="46">
        <v>1360278162773</v>
      </c>
      <c r="N10" s="45"/>
      <c r="O10" s="46">
        <v>1290520308271</v>
      </c>
      <c r="P10" s="45"/>
      <c r="Q10" s="58">
        <v>69757854502</v>
      </c>
      <c r="R10" s="58"/>
    </row>
    <row r="11" spans="1:18" ht="18.75" x14ac:dyDescent="0.4">
      <c r="A11" s="24" t="s">
        <v>61</v>
      </c>
      <c r="B11" s="10"/>
      <c r="C11" s="46">
        <v>37240953</v>
      </c>
      <c r="D11" s="45"/>
      <c r="E11" s="46">
        <v>1347505043599</v>
      </c>
      <c r="F11" s="45"/>
      <c r="G11" s="46">
        <v>1218145432762</v>
      </c>
      <c r="H11" s="45"/>
      <c r="I11" s="46">
        <v>129359610837</v>
      </c>
      <c r="J11" s="45"/>
      <c r="K11" s="46">
        <v>37240953</v>
      </c>
      <c r="L11" s="45"/>
      <c r="M11" s="46">
        <v>1347505043599</v>
      </c>
      <c r="N11" s="45"/>
      <c r="O11" s="46">
        <v>1185527127442</v>
      </c>
      <c r="P11" s="45"/>
      <c r="Q11" s="58">
        <v>161977916157</v>
      </c>
      <c r="R11" s="58"/>
    </row>
    <row r="12" spans="1:18" ht="18.75" x14ac:dyDescent="0.4">
      <c r="A12" s="24" t="s">
        <v>59</v>
      </c>
      <c r="B12" s="10"/>
      <c r="C12" s="46">
        <v>24000000</v>
      </c>
      <c r="D12" s="45"/>
      <c r="E12" s="46">
        <v>67301161200</v>
      </c>
      <c r="F12" s="45"/>
      <c r="G12" s="46">
        <v>55038560400</v>
      </c>
      <c r="H12" s="45"/>
      <c r="I12" s="46">
        <v>12262600800</v>
      </c>
      <c r="J12" s="45"/>
      <c r="K12" s="46">
        <v>24000000</v>
      </c>
      <c r="L12" s="45"/>
      <c r="M12" s="46">
        <v>67301161200</v>
      </c>
      <c r="N12" s="45"/>
      <c r="O12" s="46">
        <v>75880064880</v>
      </c>
      <c r="P12" s="45"/>
      <c r="Q12" s="58">
        <v>-8578903680</v>
      </c>
      <c r="R12" s="58"/>
    </row>
    <row r="13" spans="1:18" ht="18.75" x14ac:dyDescent="0.4">
      <c r="A13" s="24" t="s">
        <v>38</v>
      </c>
      <c r="B13" s="10"/>
      <c r="C13" s="46">
        <v>50000000</v>
      </c>
      <c r="D13" s="45"/>
      <c r="E13" s="46">
        <v>106413052500</v>
      </c>
      <c r="F13" s="45"/>
      <c r="G13" s="46">
        <v>89961525000</v>
      </c>
      <c r="H13" s="45"/>
      <c r="I13" s="46">
        <v>16451527500</v>
      </c>
      <c r="J13" s="45"/>
      <c r="K13" s="46">
        <v>50000000</v>
      </c>
      <c r="L13" s="45"/>
      <c r="M13" s="46">
        <v>106413052500</v>
      </c>
      <c r="N13" s="45"/>
      <c r="O13" s="46">
        <v>90583984000</v>
      </c>
      <c r="P13" s="45"/>
      <c r="Q13" s="58">
        <v>15829068500</v>
      </c>
      <c r="R13" s="58"/>
    </row>
    <row r="14" spans="1:18" ht="18.75" x14ac:dyDescent="0.4">
      <c r="A14" s="24" t="s">
        <v>87</v>
      </c>
      <c r="B14" s="10"/>
      <c r="C14" s="46">
        <v>4800000</v>
      </c>
      <c r="D14" s="45"/>
      <c r="E14" s="46">
        <v>55778133600</v>
      </c>
      <c r="F14" s="45"/>
      <c r="G14" s="46">
        <v>44135820000</v>
      </c>
      <c r="H14" s="45"/>
      <c r="I14" s="46">
        <v>11642313600</v>
      </c>
      <c r="J14" s="45"/>
      <c r="K14" s="46">
        <v>4800000</v>
      </c>
      <c r="L14" s="45"/>
      <c r="M14" s="46">
        <v>55778133600</v>
      </c>
      <c r="N14" s="45"/>
      <c r="O14" s="46">
        <v>44135820000</v>
      </c>
      <c r="P14" s="45"/>
      <c r="Q14" s="58">
        <v>11642313600</v>
      </c>
      <c r="R14" s="58"/>
    </row>
    <row r="15" spans="1:18" ht="18.75" x14ac:dyDescent="0.4">
      <c r="A15" s="24" t="s">
        <v>65</v>
      </c>
      <c r="B15" s="10"/>
      <c r="C15" s="46">
        <v>200000000</v>
      </c>
      <c r="D15" s="45"/>
      <c r="E15" s="46">
        <v>1850921100000</v>
      </c>
      <c r="F15" s="45"/>
      <c r="G15" s="46">
        <v>1600288137666</v>
      </c>
      <c r="H15" s="45"/>
      <c r="I15" s="46">
        <v>250632962334</v>
      </c>
      <c r="J15" s="45"/>
      <c r="K15" s="46">
        <v>200000000</v>
      </c>
      <c r="L15" s="45"/>
      <c r="M15" s="46">
        <v>1850921100000</v>
      </c>
      <c r="N15" s="45"/>
      <c r="O15" s="46">
        <v>1449394529469</v>
      </c>
      <c r="P15" s="45"/>
      <c r="Q15" s="58">
        <v>401526570531</v>
      </c>
      <c r="R15" s="58"/>
    </row>
    <row r="16" spans="1:18" ht="18.75" x14ac:dyDescent="0.4">
      <c r="A16" s="24" t="s">
        <v>67</v>
      </c>
      <c r="B16" s="10"/>
      <c r="C16" s="46">
        <v>96623840</v>
      </c>
      <c r="D16" s="45"/>
      <c r="E16" s="46">
        <v>451429962314</v>
      </c>
      <c r="F16" s="45"/>
      <c r="G16" s="46">
        <v>377832859467</v>
      </c>
      <c r="H16" s="45"/>
      <c r="I16" s="46">
        <v>73597102847</v>
      </c>
      <c r="J16" s="45"/>
      <c r="K16" s="46">
        <v>96623840</v>
      </c>
      <c r="L16" s="45"/>
      <c r="M16" s="46">
        <v>451429962314</v>
      </c>
      <c r="N16" s="45"/>
      <c r="O16" s="46">
        <v>412688784570</v>
      </c>
      <c r="P16" s="45"/>
      <c r="Q16" s="58">
        <v>38741177744</v>
      </c>
      <c r="R16" s="58"/>
    </row>
    <row r="17" spans="1:18" ht="18.75" x14ac:dyDescent="0.4">
      <c r="A17" s="24" t="s">
        <v>29</v>
      </c>
      <c r="B17" s="10"/>
      <c r="C17" s="46">
        <v>93500000</v>
      </c>
      <c r="D17" s="45"/>
      <c r="E17" s="46">
        <v>2229718763250</v>
      </c>
      <c r="F17" s="45"/>
      <c r="G17" s="46">
        <v>1804881968176</v>
      </c>
      <c r="H17" s="45"/>
      <c r="I17" s="46">
        <v>424836795074</v>
      </c>
      <c r="J17" s="45"/>
      <c r="K17" s="46">
        <v>93500000</v>
      </c>
      <c r="L17" s="45"/>
      <c r="M17" s="46">
        <v>2229718763250</v>
      </c>
      <c r="N17" s="45"/>
      <c r="O17" s="46">
        <v>1692486000475</v>
      </c>
      <c r="P17" s="45"/>
      <c r="Q17" s="58">
        <v>537232762775</v>
      </c>
      <c r="R17" s="58"/>
    </row>
    <row r="18" spans="1:18" ht="18.75" x14ac:dyDescent="0.4">
      <c r="A18" s="24" t="s">
        <v>266</v>
      </c>
      <c r="B18" s="10"/>
      <c r="C18" s="46">
        <v>375704</v>
      </c>
      <c r="D18" s="45"/>
      <c r="E18" s="46">
        <v>329826033152</v>
      </c>
      <c r="F18" s="45"/>
      <c r="G18" s="46">
        <v>330032174422</v>
      </c>
      <c r="H18" s="45"/>
      <c r="I18" s="46">
        <v>-206141270</v>
      </c>
      <c r="J18" s="45"/>
      <c r="K18" s="46">
        <v>375704</v>
      </c>
      <c r="L18" s="45"/>
      <c r="M18" s="46">
        <v>329826033152</v>
      </c>
      <c r="N18" s="45"/>
      <c r="O18" s="46">
        <v>357908676368</v>
      </c>
      <c r="P18" s="45"/>
      <c r="Q18" s="58">
        <v>-28082643216</v>
      </c>
      <c r="R18" s="58"/>
    </row>
    <row r="19" spans="1:18" ht="18.75" x14ac:dyDescent="0.4">
      <c r="A19" s="24" t="s">
        <v>54</v>
      </c>
      <c r="B19" s="10"/>
      <c r="C19" s="46">
        <v>56242099</v>
      </c>
      <c r="D19" s="45"/>
      <c r="E19" s="46">
        <v>298545828448</v>
      </c>
      <c r="F19" s="45"/>
      <c r="G19" s="46">
        <v>439436691020</v>
      </c>
      <c r="H19" s="45"/>
      <c r="I19" s="46">
        <v>-140890862571</v>
      </c>
      <c r="J19" s="45"/>
      <c r="K19" s="46">
        <v>56242099</v>
      </c>
      <c r="L19" s="45"/>
      <c r="M19" s="46">
        <v>298545828448</v>
      </c>
      <c r="N19" s="45"/>
      <c r="O19" s="46">
        <v>188239290521</v>
      </c>
      <c r="P19" s="45"/>
      <c r="Q19" s="58">
        <v>110306537927</v>
      </c>
      <c r="R19" s="58"/>
    </row>
    <row r="20" spans="1:18" ht="18.75" x14ac:dyDescent="0.4">
      <c r="A20" s="24" t="s">
        <v>55</v>
      </c>
      <c r="B20" s="10"/>
      <c r="C20" s="46">
        <v>6185500</v>
      </c>
      <c r="D20" s="45"/>
      <c r="E20" s="46">
        <v>294215116758</v>
      </c>
      <c r="F20" s="45"/>
      <c r="G20" s="46">
        <v>268083157590</v>
      </c>
      <c r="H20" s="45"/>
      <c r="I20" s="46">
        <v>26131959168</v>
      </c>
      <c r="J20" s="45"/>
      <c r="K20" s="46">
        <v>6185500</v>
      </c>
      <c r="L20" s="45"/>
      <c r="M20" s="46">
        <v>294215116758</v>
      </c>
      <c r="N20" s="45"/>
      <c r="O20" s="46">
        <v>168166843121</v>
      </c>
      <c r="P20" s="45"/>
      <c r="Q20" s="58">
        <v>126048273637</v>
      </c>
      <c r="R20" s="58"/>
    </row>
    <row r="21" spans="1:18" ht="18.75" x14ac:dyDescent="0.4">
      <c r="A21" s="24" t="s">
        <v>26</v>
      </c>
      <c r="B21" s="10"/>
      <c r="C21" s="46">
        <v>400000000</v>
      </c>
      <c r="D21" s="45"/>
      <c r="E21" s="46">
        <v>938383200000</v>
      </c>
      <c r="F21" s="45"/>
      <c r="G21" s="46">
        <v>842556780000</v>
      </c>
      <c r="H21" s="45"/>
      <c r="I21" s="46">
        <v>95826420000</v>
      </c>
      <c r="J21" s="45"/>
      <c r="K21" s="46">
        <v>400000000</v>
      </c>
      <c r="L21" s="45"/>
      <c r="M21" s="46">
        <v>938383200000</v>
      </c>
      <c r="N21" s="45"/>
      <c r="O21" s="46">
        <v>777403262402</v>
      </c>
      <c r="P21" s="45"/>
      <c r="Q21" s="58">
        <v>160979937598</v>
      </c>
      <c r="R21" s="58"/>
    </row>
    <row r="22" spans="1:18" ht="18.75" x14ac:dyDescent="0.4">
      <c r="A22" s="24" t="s">
        <v>25</v>
      </c>
      <c r="B22" s="10"/>
      <c r="C22" s="46">
        <v>104323562</v>
      </c>
      <c r="D22" s="45"/>
      <c r="E22" s="46">
        <v>937473644727</v>
      </c>
      <c r="F22" s="45"/>
      <c r="G22" s="46">
        <v>870310934329</v>
      </c>
      <c r="H22" s="45"/>
      <c r="I22" s="46">
        <v>67162710398</v>
      </c>
      <c r="J22" s="45"/>
      <c r="K22" s="46">
        <v>104323562</v>
      </c>
      <c r="L22" s="45"/>
      <c r="M22" s="46">
        <v>937473644727</v>
      </c>
      <c r="N22" s="45"/>
      <c r="O22" s="46">
        <v>723086165308</v>
      </c>
      <c r="P22" s="45"/>
      <c r="Q22" s="58">
        <v>214387479419</v>
      </c>
      <c r="R22" s="58"/>
    </row>
    <row r="23" spans="1:18" ht="18.75" x14ac:dyDescent="0.4">
      <c r="A23" s="24" t="s">
        <v>244</v>
      </c>
      <c r="B23" s="10"/>
      <c r="C23" s="46">
        <v>345452</v>
      </c>
      <c r="D23" s="45"/>
      <c r="E23" s="46">
        <v>2998219362240</v>
      </c>
      <c r="F23" s="45"/>
      <c r="G23" s="46">
        <v>3041287425293</v>
      </c>
      <c r="H23" s="45"/>
      <c r="I23" s="46">
        <v>-43068063053</v>
      </c>
      <c r="J23" s="45"/>
      <c r="K23" s="46">
        <v>345452</v>
      </c>
      <c r="L23" s="45"/>
      <c r="M23" s="46">
        <v>2998219362240</v>
      </c>
      <c r="N23" s="45"/>
      <c r="O23" s="46">
        <v>3041287425293</v>
      </c>
      <c r="P23" s="45"/>
      <c r="Q23" s="58">
        <v>-43068063053</v>
      </c>
      <c r="R23" s="58"/>
    </row>
    <row r="24" spans="1:18" ht="18.75" x14ac:dyDescent="0.4">
      <c r="A24" s="24" t="s">
        <v>40</v>
      </c>
      <c r="B24" s="10"/>
      <c r="C24" s="46">
        <v>115704243</v>
      </c>
      <c r="D24" s="45"/>
      <c r="E24" s="46">
        <v>675142762166</v>
      </c>
      <c r="F24" s="45"/>
      <c r="G24" s="46">
        <v>572088602899</v>
      </c>
      <c r="H24" s="45"/>
      <c r="I24" s="46">
        <v>103054159267</v>
      </c>
      <c r="J24" s="45"/>
      <c r="K24" s="46">
        <v>115704243</v>
      </c>
      <c r="L24" s="45"/>
      <c r="M24" s="46">
        <v>675142762166</v>
      </c>
      <c r="N24" s="45"/>
      <c r="O24" s="46">
        <v>539222560208</v>
      </c>
      <c r="P24" s="45"/>
      <c r="Q24" s="58">
        <v>135920201958</v>
      </c>
      <c r="R24" s="58"/>
    </row>
    <row r="25" spans="1:18" ht="18.75" x14ac:dyDescent="0.4">
      <c r="A25" s="24" t="s">
        <v>71</v>
      </c>
      <c r="B25" s="10"/>
      <c r="C25" s="46">
        <v>49842257</v>
      </c>
      <c r="D25" s="45"/>
      <c r="E25" s="46">
        <v>1091491673425</v>
      </c>
      <c r="F25" s="45"/>
      <c r="G25" s="46">
        <v>927990878042</v>
      </c>
      <c r="H25" s="45"/>
      <c r="I25" s="46">
        <v>163500795383</v>
      </c>
      <c r="J25" s="45"/>
      <c r="K25" s="46">
        <v>49842257</v>
      </c>
      <c r="L25" s="45"/>
      <c r="M25" s="46">
        <v>1091491673425</v>
      </c>
      <c r="N25" s="45"/>
      <c r="O25" s="46">
        <v>742368649250</v>
      </c>
      <c r="P25" s="45"/>
      <c r="Q25" s="58">
        <v>349123024175</v>
      </c>
      <c r="R25" s="58"/>
    </row>
    <row r="26" spans="1:18" ht="18.75" x14ac:dyDescent="0.4">
      <c r="A26" s="24" t="s">
        <v>53</v>
      </c>
      <c r="B26" s="10"/>
      <c r="C26" s="46">
        <v>11190615</v>
      </c>
      <c r="D26" s="45"/>
      <c r="E26" s="46">
        <v>20112247760</v>
      </c>
      <c r="F26" s="45"/>
      <c r="G26" s="46">
        <v>14539108308</v>
      </c>
      <c r="H26" s="45"/>
      <c r="I26" s="46">
        <v>5573139452</v>
      </c>
      <c r="J26" s="45"/>
      <c r="K26" s="46">
        <v>11190615</v>
      </c>
      <c r="L26" s="45"/>
      <c r="M26" s="46">
        <v>20112247760</v>
      </c>
      <c r="N26" s="45"/>
      <c r="O26" s="46">
        <v>24171728400</v>
      </c>
      <c r="P26" s="45"/>
      <c r="Q26" s="58">
        <v>-4059480639</v>
      </c>
      <c r="R26" s="58"/>
    </row>
    <row r="27" spans="1:18" ht="18.75" x14ac:dyDescent="0.4">
      <c r="A27" s="24" t="s">
        <v>98</v>
      </c>
      <c r="B27" s="10"/>
      <c r="C27" s="46">
        <v>55000000</v>
      </c>
      <c r="D27" s="45"/>
      <c r="E27" s="46">
        <v>403484895000</v>
      </c>
      <c r="F27" s="45"/>
      <c r="G27" s="46">
        <v>380127701281</v>
      </c>
      <c r="H27" s="45"/>
      <c r="I27" s="46">
        <v>23357193719</v>
      </c>
      <c r="J27" s="45"/>
      <c r="K27" s="46">
        <v>55000000</v>
      </c>
      <c r="L27" s="45"/>
      <c r="M27" s="46">
        <v>403484895000</v>
      </c>
      <c r="N27" s="45"/>
      <c r="O27" s="46">
        <v>324170260604</v>
      </c>
      <c r="P27" s="45"/>
      <c r="Q27" s="58">
        <v>79314634396</v>
      </c>
      <c r="R27" s="58"/>
    </row>
    <row r="28" spans="1:18" ht="18.75" x14ac:dyDescent="0.4">
      <c r="A28" s="24" t="s">
        <v>85</v>
      </c>
      <c r="B28" s="10"/>
      <c r="C28" s="46">
        <v>7700000</v>
      </c>
      <c r="D28" s="45"/>
      <c r="E28" s="46">
        <v>474482928150</v>
      </c>
      <c r="F28" s="45"/>
      <c r="G28" s="46">
        <v>536074975358</v>
      </c>
      <c r="H28" s="45"/>
      <c r="I28" s="46">
        <v>-61592047208</v>
      </c>
      <c r="J28" s="45"/>
      <c r="K28" s="46">
        <v>7700000</v>
      </c>
      <c r="L28" s="45"/>
      <c r="M28" s="46">
        <v>474482928150</v>
      </c>
      <c r="N28" s="45"/>
      <c r="O28" s="46">
        <v>462084902668</v>
      </c>
      <c r="P28" s="45"/>
      <c r="Q28" s="58">
        <v>12398025482</v>
      </c>
      <c r="R28" s="58"/>
    </row>
    <row r="29" spans="1:18" ht="18.75" x14ac:dyDescent="0.4">
      <c r="A29" s="24" t="s">
        <v>115</v>
      </c>
      <c r="B29" s="10"/>
      <c r="C29" s="46">
        <v>4850000</v>
      </c>
      <c r="D29" s="45"/>
      <c r="E29" s="46">
        <v>575837260200</v>
      </c>
      <c r="F29" s="45"/>
      <c r="G29" s="46">
        <v>558285374505</v>
      </c>
      <c r="H29" s="45"/>
      <c r="I29" s="46">
        <v>17551885695</v>
      </c>
      <c r="J29" s="45"/>
      <c r="K29" s="46">
        <v>4850000</v>
      </c>
      <c r="L29" s="45"/>
      <c r="M29" s="46">
        <v>575837260200</v>
      </c>
      <c r="N29" s="45"/>
      <c r="O29" s="46">
        <v>558285374505</v>
      </c>
      <c r="P29" s="45"/>
      <c r="Q29" s="58">
        <v>17551885695</v>
      </c>
      <c r="R29" s="58"/>
    </row>
    <row r="30" spans="1:18" ht="18.75" x14ac:dyDescent="0.4">
      <c r="A30" s="24" t="s">
        <v>28</v>
      </c>
      <c r="B30" s="10"/>
      <c r="C30" s="46">
        <v>358000719</v>
      </c>
      <c r="D30" s="45"/>
      <c r="E30" s="46">
        <v>1512450112568</v>
      </c>
      <c r="F30" s="45"/>
      <c r="G30" s="46">
        <v>1323324141229</v>
      </c>
      <c r="H30" s="45"/>
      <c r="I30" s="46">
        <v>189125971339</v>
      </c>
      <c r="J30" s="45"/>
      <c r="K30" s="46">
        <v>358000719</v>
      </c>
      <c r="L30" s="45"/>
      <c r="M30" s="46">
        <v>1512450112568</v>
      </c>
      <c r="N30" s="45"/>
      <c r="O30" s="46">
        <v>1206200893023</v>
      </c>
      <c r="P30" s="45"/>
      <c r="Q30" s="58">
        <v>306249219545</v>
      </c>
      <c r="R30" s="58"/>
    </row>
    <row r="31" spans="1:18" ht="18.75" x14ac:dyDescent="0.4">
      <c r="A31" s="24" t="s">
        <v>37</v>
      </c>
      <c r="B31" s="10"/>
      <c r="C31" s="46">
        <v>110000499</v>
      </c>
      <c r="D31" s="45"/>
      <c r="E31" s="46">
        <v>928347506302</v>
      </c>
      <c r="F31" s="45"/>
      <c r="G31" s="46">
        <v>866020288565</v>
      </c>
      <c r="H31" s="45"/>
      <c r="I31" s="46">
        <v>62327217737</v>
      </c>
      <c r="J31" s="45"/>
      <c r="K31" s="46">
        <v>110000499</v>
      </c>
      <c r="L31" s="45"/>
      <c r="M31" s="46">
        <v>928347506302</v>
      </c>
      <c r="N31" s="45"/>
      <c r="O31" s="46">
        <v>574066479162</v>
      </c>
      <c r="P31" s="45"/>
      <c r="Q31" s="58">
        <v>354281027140</v>
      </c>
      <c r="R31" s="58"/>
    </row>
    <row r="32" spans="1:18" ht="18.75" x14ac:dyDescent="0.4">
      <c r="A32" s="24" t="s">
        <v>95</v>
      </c>
      <c r="B32" s="10"/>
      <c r="C32" s="46">
        <v>20138100</v>
      </c>
      <c r="D32" s="45"/>
      <c r="E32" s="46">
        <v>137925937521</v>
      </c>
      <c r="F32" s="45"/>
      <c r="G32" s="46">
        <v>139327217002</v>
      </c>
      <c r="H32" s="45"/>
      <c r="I32" s="46">
        <v>-1401279480</v>
      </c>
      <c r="J32" s="45"/>
      <c r="K32" s="46">
        <v>20138100</v>
      </c>
      <c r="L32" s="45"/>
      <c r="M32" s="46">
        <v>137925937521</v>
      </c>
      <c r="N32" s="45"/>
      <c r="O32" s="46">
        <v>134522830383</v>
      </c>
      <c r="P32" s="45"/>
      <c r="Q32" s="58">
        <v>3403107138</v>
      </c>
      <c r="R32" s="58"/>
    </row>
    <row r="33" spans="1:18" ht="18.75" x14ac:dyDescent="0.4">
      <c r="A33" s="24" t="s">
        <v>83</v>
      </c>
      <c r="B33" s="10"/>
      <c r="C33" s="46">
        <v>6771866</v>
      </c>
      <c r="D33" s="45"/>
      <c r="E33" s="46">
        <v>63478737136</v>
      </c>
      <c r="F33" s="45"/>
      <c r="G33" s="46">
        <v>56343269335</v>
      </c>
      <c r="H33" s="45"/>
      <c r="I33" s="46">
        <v>7135467801</v>
      </c>
      <c r="J33" s="45"/>
      <c r="K33" s="46">
        <v>6771866</v>
      </c>
      <c r="L33" s="45"/>
      <c r="M33" s="46">
        <v>63478737136</v>
      </c>
      <c r="N33" s="45"/>
      <c r="O33" s="46">
        <v>49382154644</v>
      </c>
      <c r="P33" s="45"/>
      <c r="Q33" s="58">
        <v>14096582492</v>
      </c>
      <c r="R33" s="58"/>
    </row>
    <row r="34" spans="1:18" ht="18.75" x14ac:dyDescent="0.4">
      <c r="A34" s="24" t="s">
        <v>92</v>
      </c>
      <c r="B34" s="10"/>
      <c r="C34" s="46">
        <v>93461535</v>
      </c>
      <c r="D34" s="45"/>
      <c r="E34" s="46">
        <v>632686038682</v>
      </c>
      <c r="F34" s="45"/>
      <c r="G34" s="46">
        <v>1014396063467</v>
      </c>
      <c r="H34" s="45"/>
      <c r="I34" s="46">
        <v>-381710024784</v>
      </c>
      <c r="J34" s="45"/>
      <c r="K34" s="46">
        <v>93461535</v>
      </c>
      <c r="L34" s="45"/>
      <c r="M34" s="46">
        <v>632686038682</v>
      </c>
      <c r="N34" s="45"/>
      <c r="O34" s="46">
        <v>550956850789</v>
      </c>
      <c r="P34" s="45"/>
      <c r="Q34" s="58">
        <v>81729187893</v>
      </c>
      <c r="R34" s="58"/>
    </row>
    <row r="35" spans="1:18" ht="18.75" x14ac:dyDescent="0.4">
      <c r="A35" s="24" t="s">
        <v>101</v>
      </c>
      <c r="B35" s="10"/>
      <c r="C35" s="46">
        <v>121401653</v>
      </c>
      <c r="D35" s="45"/>
      <c r="E35" s="46">
        <v>440720851677</v>
      </c>
      <c r="F35" s="45"/>
      <c r="G35" s="46">
        <v>398840721410</v>
      </c>
      <c r="H35" s="45"/>
      <c r="I35" s="46">
        <v>41880130267</v>
      </c>
      <c r="J35" s="45"/>
      <c r="K35" s="46">
        <v>121401653</v>
      </c>
      <c r="L35" s="45"/>
      <c r="M35" s="46">
        <v>440720851677</v>
      </c>
      <c r="N35" s="45"/>
      <c r="O35" s="46">
        <v>385547628649</v>
      </c>
      <c r="P35" s="45"/>
      <c r="Q35" s="58">
        <v>55173223028</v>
      </c>
      <c r="R35" s="58"/>
    </row>
    <row r="36" spans="1:18" ht="18.75" x14ac:dyDescent="0.4">
      <c r="A36" s="24" t="s">
        <v>108</v>
      </c>
      <c r="B36" s="10"/>
      <c r="C36" s="46">
        <v>63000000</v>
      </c>
      <c r="D36" s="45"/>
      <c r="E36" s="46">
        <v>129759310800</v>
      </c>
      <c r="F36" s="45"/>
      <c r="G36" s="46">
        <v>130654526310</v>
      </c>
      <c r="H36" s="45"/>
      <c r="I36" s="46">
        <v>-895215510</v>
      </c>
      <c r="J36" s="45"/>
      <c r="K36" s="46">
        <v>63000000</v>
      </c>
      <c r="L36" s="45"/>
      <c r="M36" s="46">
        <v>129759310800</v>
      </c>
      <c r="N36" s="45"/>
      <c r="O36" s="46">
        <v>130654526310</v>
      </c>
      <c r="P36" s="45"/>
      <c r="Q36" s="58">
        <v>-895215510</v>
      </c>
      <c r="R36" s="58"/>
    </row>
    <row r="37" spans="1:18" ht="18.75" x14ac:dyDescent="0.4">
      <c r="A37" s="24" t="s">
        <v>31</v>
      </c>
      <c r="B37" s="10"/>
      <c r="C37" s="46">
        <v>10000000</v>
      </c>
      <c r="D37" s="45"/>
      <c r="E37" s="46">
        <v>744543450000</v>
      </c>
      <c r="F37" s="45"/>
      <c r="G37" s="46">
        <v>868600890000</v>
      </c>
      <c r="H37" s="45"/>
      <c r="I37" s="46">
        <v>-124057440000</v>
      </c>
      <c r="J37" s="45"/>
      <c r="K37" s="46">
        <v>10000000</v>
      </c>
      <c r="L37" s="45"/>
      <c r="M37" s="46">
        <v>744543450000</v>
      </c>
      <c r="N37" s="45"/>
      <c r="O37" s="46">
        <v>618632339263</v>
      </c>
      <c r="P37" s="45"/>
      <c r="Q37" s="58">
        <v>125911110737</v>
      </c>
      <c r="R37" s="58"/>
    </row>
    <row r="38" spans="1:18" ht="18.75" x14ac:dyDescent="0.4">
      <c r="A38" s="24" t="s">
        <v>62</v>
      </c>
      <c r="B38" s="10"/>
      <c r="C38" s="46">
        <v>304577438</v>
      </c>
      <c r="D38" s="45"/>
      <c r="E38" s="46">
        <v>646403706790</v>
      </c>
      <c r="F38" s="45"/>
      <c r="G38" s="46">
        <v>666290787007</v>
      </c>
      <c r="H38" s="45"/>
      <c r="I38" s="46">
        <v>-19887080216</v>
      </c>
      <c r="J38" s="45"/>
      <c r="K38" s="46">
        <v>304577438</v>
      </c>
      <c r="L38" s="45"/>
      <c r="M38" s="46">
        <v>646403706790</v>
      </c>
      <c r="N38" s="45"/>
      <c r="O38" s="46">
        <v>604735921988</v>
      </c>
      <c r="P38" s="45"/>
      <c r="Q38" s="58">
        <v>41667784802</v>
      </c>
      <c r="R38" s="58"/>
    </row>
    <row r="39" spans="1:18" ht="18.75" x14ac:dyDescent="0.4">
      <c r="A39" s="24" t="s">
        <v>69</v>
      </c>
      <c r="B39" s="10"/>
      <c r="C39" s="46">
        <v>350000000</v>
      </c>
      <c r="D39" s="45"/>
      <c r="E39" s="46">
        <v>3764467350000</v>
      </c>
      <c r="F39" s="45"/>
      <c r="G39" s="46">
        <v>3815498007685</v>
      </c>
      <c r="H39" s="45"/>
      <c r="I39" s="46">
        <v>-51030657685</v>
      </c>
      <c r="J39" s="45"/>
      <c r="K39" s="46">
        <v>350000000</v>
      </c>
      <c r="L39" s="45"/>
      <c r="M39" s="46">
        <v>3764467350000</v>
      </c>
      <c r="N39" s="45"/>
      <c r="O39" s="46">
        <v>3741181574597</v>
      </c>
      <c r="P39" s="45"/>
      <c r="Q39" s="58">
        <v>23285775403</v>
      </c>
      <c r="R39" s="58"/>
    </row>
    <row r="40" spans="1:18" ht="18.75" x14ac:dyDescent="0.4">
      <c r="A40" s="24" t="s">
        <v>104</v>
      </c>
      <c r="B40" s="10"/>
      <c r="C40" s="46">
        <v>17657990</v>
      </c>
      <c r="D40" s="45"/>
      <c r="E40" s="46">
        <v>62804365505</v>
      </c>
      <c r="F40" s="45"/>
      <c r="G40" s="46">
        <v>62548997708</v>
      </c>
      <c r="H40" s="45"/>
      <c r="I40" s="46">
        <v>255367797</v>
      </c>
      <c r="J40" s="45"/>
      <c r="K40" s="46">
        <v>17657990</v>
      </c>
      <c r="L40" s="45"/>
      <c r="M40" s="46">
        <v>62804365505</v>
      </c>
      <c r="N40" s="45"/>
      <c r="O40" s="46">
        <v>62548997708</v>
      </c>
      <c r="P40" s="45"/>
      <c r="Q40" s="58">
        <v>255367797</v>
      </c>
      <c r="R40" s="58"/>
    </row>
    <row r="41" spans="1:18" ht="18.75" x14ac:dyDescent="0.4">
      <c r="A41" s="24" t="s">
        <v>123</v>
      </c>
      <c r="B41" s="10"/>
      <c r="C41" s="46">
        <v>80000000</v>
      </c>
      <c r="D41" s="45"/>
      <c r="E41" s="46">
        <v>214317180000</v>
      </c>
      <c r="F41" s="45"/>
      <c r="G41" s="46">
        <v>202504955200</v>
      </c>
      <c r="H41" s="45"/>
      <c r="I41" s="46">
        <v>11812224800</v>
      </c>
      <c r="J41" s="45"/>
      <c r="K41" s="46">
        <v>80000000</v>
      </c>
      <c r="L41" s="45"/>
      <c r="M41" s="46">
        <v>214317180000</v>
      </c>
      <c r="N41" s="45"/>
      <c r="O41" s="46">
        <v>202504955200</v>
      </c>
      <c r="P41" s="45"/>
      <c r="Q41" s="58">
        <v>11812224800</v>
      </c>
      <c r="R41" s="58"/>
    </row>
    <row r="42" spans="1:18" ht="18.75" x14ac:dyDescent="0.4">
      <c r="A42" s="24" t="s">
        <v>84</v>
      </c>
      <c r="B42" s="10"/>
      <c r="C42" s="46">
        <v>207000000</v>
      </c>
      <c r="D42" s="45"/>
      <c r="E42" s="46">
        <v>274700747250</v>
      </c>
      <c r="F42" s="45"/>
      <c r="G42" s="46">
        <v>257416205850</v>
      </c>
      <c r="H42" s="45"/>
      <c r="I42" s="46">
        <v>17284541400</v>
      </c>
      <c r="J42" s="45"/>
      <c r="K42" s="46">
        <v>207000000</v>
      </c>
      <c r="L42" s="45"/>
      <c r="M42" s="46">
        <v>274700747250</v>
      </c>
      <c r="N42" s="45"/>
      <c r="O42" s="46">
        <v>307470230773</v>
      </c>
      <c r="P42" s="45"/>
      <c r="Q42" s="58">
        <v>-32769483523</v>
      </c>
      <c r="R42" s="58"/>
    </row>
    <row r="43" spans="1:18" ht="18.75" x14ac:dyDescent="0.4">
      <c r="A43" s="24" t="s">
        <v>116</v>
      </c>
      <c r="B43" s="10"/>
      <c r="C43" s="46">
        <v>22169729</v>
      </c>
      <c r="D43" s="45"/>
      <c r="E43" s="46">
        <v>219717056551</v>
      </c>
      <c r="F43" s="45"/>
      <c r="G43" s="46">
        <v>210624076803</v>
      </c>
      <c r="H43" s="45"/>
      <c r="I43" s="46">
        <v>9092979748</v>
      </c>
      <c r="J43" s="45"/>
      <c r="K43" s="46">
        <v>22169729</v>
      </c>
      <c r="L43" s="45"/>
      <c r="M43" s="46">
        <v>219717056551</v>
      </c>
      <c r="N43" s="45"/>
      <c r="O43" s="46">
        <v>210624076803</v>
      </c>
      <c r="P43" s="45"/>
      <c r="Q43" s="58">
        <v>9092979748</v>
      </c>
      <c r="R43" s="58"/>
    </row>
    <row r="44" spans="1:18" ht="18.75" x14ac:dyDescent="0.4">
      <c r="A44" s="24" t="s">
        <v>109</v>
      </c>
      <c r="B44" s="10"/>
      <c r="C44" s="46">
        <v>8500000</v>
      </c>
      <c r="D44" s="45"/>
      <c r="E44" s="46">
        <v>295729875000</v>
      </c>
      <c r="F44" s="45"/>
      <c r="G44" s="46">
        <v>290179785167</v>
      </c>
      <c r="H44" s="45"/>
      <c r="I44" s="46">
        <v>5550089833</v>
      </c>
      <c r="J44" s="45"/>
      <c r="K44" s="46">
        <v>8500000</v>
      </c>
      <c r="L44" s="45"/>
      <c r="M44" s="46">
        <v>295729875000</v>
      </c>
      <c r="N44" s="45"/>
      <c r="O44" s="46">
        <v>290179785167</v>
      </c>
      <c r="P44" s="45"/>
      <c r="Q44" s="58">
        <v>5550089833</v>
      </c>
      <c r="R44" s="58"/>
    </row>
    <row r="45" spans="1:18" ht="18.75" x14ac:dyDescent="0.4">
      <c r="A45" s="24" t="s">
        <v>34</v>
      </c>
      <c r="B45" s="10"/>
      <c r="C45" s="46">
        <v>6060000</v>
      </c>
      <c r="D45" s="45"/>
      <c r="E45" s="46">
        <v>424386784350</v>
      </c>
      <c r="F45" s="45"/>
      <c r="G45" s="46">
        <v>438181613820</v>
      </c>
      <c r="H45" s="45"/>
      <c r="I45" s="46">
        <v>-13794829470</v>
      </c>
      <c r="J45" s="45"/>
      <c r="K45" s="46">
        <v>6060000</v>
      </c>
      <c r="L45" s="45"/>
      <c r="M45" s="46">
        <v>424386784350</v>
      </c>
      <c r="N45" s="45"/>
      <c r="O45" s="46">
        <v>407748452440</v>
      </c>
      <c r="P45" s="45"/>
      <c r="Q45" s="58">
        <v>16638331910</v>
      </c>
      <c r="R45" s="58"/>
    </row>
    <row r="46" spans="1:18" ht="18.75" x14ac:dyDescent="0.4">
      <c r="A46" s="24" t="s">
        <v>30</v>
      </c>
      <c r="B46" s="10"/>
      <c r="C46" s="46">
        <v>12700000</v>
      </c>
      <c r="D46" s="45"/>
      <c r="E46" s="46">
        <v>357271510500</v>
      </c>
      <c r="F46" s="45"/>
      <c r="G46" s="46">
        <v>285312231000</v>
      </c>
      <c r="H46" s="45"/>
      <c r="I46" s="46">
        <v>71959279500</v>
      </c>
      <c r="J46" s="45"/>
      <c r="K46" s="46">
        <v>12700000</v>
      </c>
      <c r="L46" s="45"/>
      <c r="M46" s="46">
        <v>357271510500</v>
      </c>
      <c r="N46" s="45"/>
      <c r="O46" s="46">
        <v>269567258040</v>
      </c>
      <c r="P46" s="45"/>
      <c r="Q46" s="58">
        <v>87704252460</v>
      </c>
      <c r="R46" s="58"/>
    </row>
    <row r="47" spans="1:18" ht="18.75" x14ac:dyDescent="0.4">
      <c r="A47" s="24" t="s">
        <v>111</v>
      </c>
      <c r="B47" s="10"/>
      <c r="C47" s="46">
        <v>25551175</v>
      </c>
      <c r="D47" s="45"/>
      <c r="E47" s="46">
        <v>119198189872</v>
      </c>
      <c r="F47" s="45"/>
      <c r="G47" s="46">
        <v>121312210302</v>
      </c>
      <c r="H47" s="45"/>
      <c r="I47" s="46">
        <v>-2114020429</v>
      </c>
      <c r="J47" s="45"/>
      <c r="K47" s="46">
        <v>25551175</v>
      </c>
      <c r="L47" s="45"/>
      <c r="M47" s="46">
        <v>119198189872</v>
      </c>
      <c r="N47" s="45"/>
      <c r="O47" s="46">
        <v>121312210302</v>
      </c>
      <c r="P47" s="45"/>
      <c r="Q47" s="58">
        <v>-2114020429</v>
      </c>
      <c r="R47" s="58"/>
    </row>
    <row r="48" spans="1:18" ht="18.75" x14ac:dyDescent="0.4">
      <c r="A48" s="24" t="s">
        <v>113</v>
      </c>
      <c r="B48" s="10"/>
      <c r="C48" s="46">
        <v>88000000</v>
      </c>
      <c r="D48" s="45"/>
      <c r="E48" s="46">
        <v>552850848000</v>
      </c>
      <c r="F48" s="45"/>
      <c r="G48" s="46">
        <v>550159400000</v>
      </c>
      <c r="H48" s="45"/>
      <c r="I48" s="46">
        <v>2691448000</v>
      </c>
      <c r="J48" s="45"/>
      <c r="K48" s="46">
        <v>88000000</v>
      </c>
      <c r="L48" s="45"/>
      <c r="M48" s="46">
        <v>552850848000</v>
      </c>
      <c r="N48" s="45"/>
      <c r="O48" s="46">
        <v>550159400000</v>
      </c>
      <c r="P48" s="45"/>
      <c r="Q48" s="58">
        <v>2691448000</v>
      </c>
      <c r="R48" s="58"/>
    </row>
    <row r="49" spans="1:18" ht="18.75" x14ac:dyDescent="0.4">
      <c r="A49" s="24" t="s">
        <v>90</v>
      </c>
      <c r="B49" s="10"/>
      <c r="C49" s="46">
        <v>3463333</v>
      </c>
      <c r="D49" s="45"/>
      <c r="E49" s="46">
        <v>60488698783</v>
      </c>
      <c r="F49" s="45"/>
      <c r="G49" s="46">
        <v>49929800887</v>
      </c>
      <c r="H49" s="45"/>
      <c r="I49" s="46">
        <v>10558897896</v>
      </c>
      <c r="J49" s="45"/>
      <c r="K49" s="46">
        <v>3463333</v>
      </c>
      <c r="L49" s="45"/>
      <c r="M49" s="46">
        <v>60488698783</v>
      </c>
      <c r="N49" s="45"/>
      <c r="O49" s="46">
        <v>58973899559</v>
      </c>
      <c r="P49" s="45"/>
      <c r="Q49" s="58">
        <v>1514799224</v>
      </c>
      <c r="R49" s="58"/>
    </row>
    <row r="50" spans="1:18" ht="18.75" x14ac:dyDescent="0.4">
      <c r="A50" s="24" t="s">
        <v>103</v>
      </c>
      <c r="B50" s="10"/>
      <c r="C50" s="46">
        <v>51435759</v>
      </c>
      <c r="D50" s="45"/>
      <c r="E50" s="46">
        <v>378871197293</v>
      </c>
      <c r="F50" s="45"/>
      <c r="G50" s="46">
        <v>341910906145</v>
      </c>
      <c r="H50" s="45"/>
      <c r="I50" s="46">
        <v>36960291148</v>
      </c>
      <c r="J50" s="45"/>
      <c r="K50" s="46">
        <v>51435759</v>
      </c>
      <c r="L50" s="45"/>
      <c r="M50" s="46">
        <v>378871197293</v>
      </c>
      <c r="N50" s="45"/>
      <c r="O50" s="46">
        <v>285727883590</v>
      </c>
      <c r="P50" s="45"/>
      <c r="Q50" s="58">
        <v>93143313703</v>
      </c>
      <c r="R50" s="58"/>
    </row>
    <row r="51" spans="1:18" ht="18.75" x14ac:dyDescent="0.4">
      <c r="A51" s="24" t="s">
        <v>74</v>
      </c>
      <c r="B51" s="10"/>
      <c r="C51" s="46">
        <v>58000000</v>
      </c>
      <c r="D51" s="45"/>
      <c r="E51" s="46">
        <v>206116267500</v>
      </c>
      <c r="F51" s="45"/>
      <c r="G51" s="46">
        <v>167948723700</v>
      </c>
      <c r="H51" s="45"/>
      <c r="I51" s="46">
        <v>38167543800</v>
      </c>
      <c r="J51" s="45"/>
      <c r="K51" s="46">
        <v>58000000</v>
      </c>
      <c r="L51" s="45"/>
      <c r="M51" s="46">
        <v>206116267500</v>
      </c>
      <c r="N51" s="45"/>
      <c r="O51" s="46">
        <v>155452022388</v>
      </c>
      <c r="P51" s="45"/>
      <c r="Q51" s="58">
        <v>50664245112</v>
      </c>
      <c r="R51" s="58"/>
    </row>
    <row r="52" spans="1:18" ht="18.75" x14ac:dyDescent="0.4">
      <c r="A52" s="24" t="s">
        <v>48</v>
      </c>
      <c r="B52" s="10"/>
      <c r="C52" s="46">
        <v>105003071</v>
      </c>
      <c r="D52" s="45"/>
      <c r="E52" s="46">
        <v>144250814369</v>
      </c>
      <c r="F52" s="45"/>
      <c r="G52" s="46">
        <v>162412639044</v>
      </c>
      <c r="H52" s="45"/>
      <c r="I52" s="46">
        <v>-18161824674</v>
      </c>
      <c r="J52" s="45"/>
      <c r="K52" s="46">
        <v>105003071</v>
      </c>
      <c r="L52" s="45"/>
      <c r="M52" s="46">
        <v>144250814369</v>
      </c>
      <c r="N52" s="45"/>
      <c r="O52" s="46">
        <v>164749818399</v>
      </c>
      <c r="P52" s="45"/>
      <c r="Q52" s="58">
        <v>-20499004029</v>
      </c>
      <c r="R52" s="58"/>
    </row>
    <row r="53" spans="1:18" ht="18.75" x14ac:dyDescent="0.4">
      <c r="A53" s="24" t="s">
        <v>24</v>
      </c>
      <c r="B53" s="10"/>
      <c r="C53" s="46">
        <v>475000000</v>
      </c>
      <c r="D53" s="45"/>
      <c r="E53" s="46">
        <v>2064343635000</v>
      </c>
      <c r="F53" s="45"/>
      <c r="G53" s="46">
        <v>1724804649012</v>
      </c>
      <c r="H53" s="45"/>
      <c r="I53" s="46">
        <v>339538985988</v>
      </c>
      <c r="J53" s="45"/>
      <c r="K53" s="46">
        <v>475000000</v>
      </c>
      <c r="L53" s="45"/>
      <c r="M53" s="46">
        <v>2064343635000</v>
      </c>
      <c r="N53" s="45"/>
      <c r="O53" s="46">
        <v>1659955851897</v>
      </c>
      <c r="P53" s="45"/>
      <c r="Q53" s="58">
        <v>404387783103</v>
      </c>
      <c r="R53" s="58"/>
    </row>
    <row r="54" spans="1:18" ht="18.75" x14ac:dyDescent="0.4">
      <c r="A54" s="24" t="s">
        <v>23</v>
      </c>
      <c r="B54" s="10"/>
      <c r="C54" s="46">
        <v>300000000</v>
      </c>
      <c r="D54" s="45"/>
      <c r="E54" s="46">
        <v>779832225000</v>
      </c>
      <c r="F54" s="45"/>
      <c r="G54" s="46">
        <v>1068653503362</v>
      </c>
      <c r="H54" s="45"/>
      <c r="I54" s="46">
        <v>-288821278362</v>
      </c>
      <c r="J54" s="45"/>
      <c r="K54" s="46">
        <v>300000000</v>
      </c>
      <c r="L54" s="45"/>
      <c r="M54" s="46">
        <v>779832225000</v>
      </c>
      <c r="N54" s="45"/>
      <c r="O54" s="46">
        <v>685519064488</v>
      </c>
      <c r="P54" s="45"/>
      <c r="Q54" s="58">
        <v>94313160512</v>
      </c>
      <c r="R54" s="58"/>
    </row>
    <row r="55" spans="1:18" ht="18.75" x14ac:dyDescent="0.4">
      <c r="A55" s="24" t="s">
        <v>19</v>
      </c>
      <c r="B55" s="10"/>
      <c r="C55" s="46">
        <v>73500</v>
      </c>
      <c r="D55" s="45"/>
      <c r="E55" s="46">
        <v>661217208</v>
      </c>
      <c r="F55" s="45"/>
      <c r="G55" s="46">
        <v>572080745</v>
      </c>
      <c r="H55" s="45"/>
      <c r="I55" s="46">
        <v>89136463</v>
      </c>
      <c r="J55" s="45"/>
      <c r="K55" s="46">
        <v>73500</v>
      </c>
      <c r="L55" s="45"/>
      <c r="M55" s="46">
        <v>661217208</v>
      </c>
      <c r="N55" s="45"/>
      <c r="O55" s="46">
        <v>509400611</v>
      </c>
      <c r="P55" s="45"/>
      <c r="Q55" s="58">
        <v>151816597</v>
      </c>
      <c r="R55" s="58"/>
    </row>
    <row r="56" spans="1:18" ht="18.75" x14ac:dyDescent="0.4">
      <c r="A56" s="24" t="s">
        <v>75</v>
      </c>
      <c r="B56" s="10"/>
      <c r="C56" s="46">
        <v>200000000</v>
      </c>
      <c r="D56" s="45"/>
      <c r="E56" s="46">
        <v>1729647000000</v>
      </c>
      <c r="F56" s="45"/>
      <c r="G56" s="46">
        <v>1854130265032</v>
      </c>
      <c r="H56" s="45"/>
      <c r="I56" s="46">
        <v>-124483265032</v>
      </c>
      <c r="J56" s="45"/>
      <c r="K56" s="46">
        <v>200000000</v>
      </c>
      <c r="L56" s="45"/>
      <c r="M56" s="46">
        <v>1729647000000</v>
      </c>
      <c r="N56" s="45"/>
      <c r="O56" s="46">
        <v>1370727182743</v>
      </c>
      <c r="P56" s="45"/>
      <c r="Q56" s="58">
        <v>358919817257</v>
      </c>
      <c r="R56" s="58"/>
    </row>
    <row r="57" spans="1:18" ht="18.75" x14ac:dyDescent="0.4">
      <c r="A57" s="24" t="s">
        <v>44</v>
      </c>
      <c r="B57" s="10"/>
      <c r="C57" s="46">
        <v>12182500</v>
      </c>
      <c r="D57" s="45"/>
      <c r="E57" s="46">
        <v>669078280406</v>
      </c>
      <c r="F57" s="45"/>
      <c r="G57" s="46">
        <v>651913555081</v>
      </c>
      <c r="H57" s="45"/>
      <c r="I57" s="46">
        <v>17164725325</v>
      </c>
      <c r="J57" s="45"/>
      <c r="K57" s="46">
        <v>12182500</v>
      </c>
      <c r="L57" s="45"/>
      <c r="M57" s="46">
        <v>669078280406</v>
      </c>
      <c r="N57" s="45"/>
      <c r="O57" s="46">
        <v>658895632605</v>
      </c>
      <c r="P57" s="45"/>
      <c r="Q57" s="58">
        <v>10182647801</v>
      </c>
      <c r="R57" s="58"/>
    </row>
    <row r="58" spans="1:18" ht="18.75" x14ac:dyDescent="0.4">
      <c r="A58" s="24" t="s">
        <v>72</v>
      </c>
      <c r="B58" s="10"/>
      <c r="C58" s="46">
        <v>43921767</v>
      </c>
      <c r="D58" s="45"/>
      <c r="E58" s="46">
        <v>550994657977</v>
      </c>
      <c r="F58" s="45"/>
      <c r="G58" s="46">
        <v>457997936781</v>
      </c>
      <c r="H58" s="45"/>
      <c r="I58" s="46">
        <v>92996721196</v>
      </c>
      <c r="J58" s="45"/>
      <c r="K58" s="46">
        <v>43921767</v>
      </c>
      <c r="L58" s="45"/>
      <c r="M58" s="46">
        <v>550994657977</v>
      </c>
      <c r="N58" s="45"/>
      <c r="O58" s="46">
        <v>344066704832</v>
      </c>
      <c r="P58" s="45"/>
      <c r="Q58" s="58">
        <v>206927953145</v>
      </c>
      <c r="R58" s="58"/>
    </row>
    <row r="59" spans="1:18" ht="18.75" x14ac:dyDescent="0.4">
      <c r="A59" s="24" t="s">
        <v>78</v>
      </c>
      <c r="B59" s="10"/>
      <c r="C59" s="46">
        <v>450000000</v>
      </c>
      <c r="D59" s="45"/>
      <c r="E59" s="46">
        <v>1685958502500</v>
      </c>
      <c r="F59" s="45"/>
      <c r="G59" s="46">
        <v>1941984851853</v>
      </c>
      <c r="H59" s="45"/>
      <c r="I59" s="46">
        <v>-256026349353</v>
      </c>
      <c r="J59" s="45"/>
      <c r="K59" s="46">
        <v>450000000</v>
      </c>
      <c r="L59" s="45"/>
      <c r="M59" s="46">
        <v>1685958502500</v>
      </c>
      <c r="N59" s="45"/>
      <c r="O59" s="46">
        <v>1855807386322</v>
      </c>
      <c r="P59" s="45"/>
      <c r="Q59" s="58">
        <v>-169848883822</v>
      </c>
      <c r="R59" s="58"/>
    </row>
    <row r="60" spans="1:18" ht="18.75" x14ac:dyDescent="0.4">
      <c r="A60" s="24" t="s">
        <v>82</v>
      </c>
      <c r="B60" s="10"/>
      <c r="C60" s="46">
        <v>20000000</v>
      </c>
      <c r="D60" s="45"/>
      <c r="E60" s="46">
        <v>339766290000</v>
      </c>
      <c r="F60" s="45"/>
      <c r="G60" s="46">
        <v>328235310000</v>
      </c>
      <c r="H60" s="45"/>
      <c r="I60" s="46">
        <v>11530980000</v>
      </c>
      <c r="J60" s="45"/>
      <c r="K60" s="46">
        <v>20000000</v>
      </c>
      <c r="L60" s="45"/>
      <c r="M60" s="46">
        <v>339766290000</v>
      </c>
      <c r="N60" s="45"/>
      <c r="O60" s="46">
        <v>339567480000</v>
      </c>
      <c r="P60" s="45"/>
      <c r="Q60" s="58">
        <v>198810000</v>
      </c>
      <c r="R60" s="58"/>
    </row>
    <row r="61" spans="1:18" ht="18.75" x14ac:dyDescent="0.4">
      <c r="A61" s="24" t="s">
        <v>114</v>
      </c>
      <c r="B61" s="10"/>
      <c r="C61" s="46">
        <v>30850000</v>
      </c>
      <c r="D61" s="45"/>
      <c r="E61" s="46">
        <v>182158668450</v>
      </c>
      <c r="F61" s="45"/>
      <c r="G61" s="46">
        <v>172246920024</v>
      </c>
      <c r="H61" s="45"/>
      <c r="I61" s="46">
        <v>9911748426</v>
      </c>
      <c r="J61" s="45"/>
      <c r="K61" s="46">
        <v>30850000</v>
      </c>
      <c r="L61" s="45"/>
      <c r="M61" s="46">
        <v>182158668450</v>
      </c>
      <c r="N61" s="45"/>
      <c r="O61" s="46">
        <v>172246920024</v>
      </c>
      <c r="P61" s="45"/>
      <c r="Q61" s="58">
        <v>9911748426</v>
      </c>
      <c r="R61" s="58"/>
    </row>
    <row r="62" spans="1:18" ht="18.75" x14ac:dyDescent="0.4">
      <c r="A62" s="24" t="s">
        <v>110</v>
      </c>
      <c r="B62" s="10"/>
      <c r="C62" s="46">
        <v>6550000</v>
      </c>
      <c r="D62" s="45"/>
      <c r="E62" s="46">
        <v>376011838125</v>
      </c>
      <c r="F62" s="45"/>
      <c r="G62" s="46">
        <v>401392908461</v>
      </c>
      <c r="H62" s="45"/>
      <c r="I62" s="46">
        <v>-25381070336</v>
      </c>
      <c r="J62" s="45"/>
      <c r="K62" s="46">
        <v>6550000</v>
      </c>
      <c r="L62" s="45"/>
      <c r="M62" s="46">
        <v>376011838125</v>
      </c>
      <c r="N62" s="45"/>
      <c r="O62" s="46">
        <v>401392908461</v>
      </c>
      <c r="P62" s="45"/>
      <c r="Q62" s="58">
        <v>-25381070336</v>
      </c>
      <c r="R62" s="58"/>
    </row>
    <row r="63" spans="1:18" ht="18.75" x14ac:dyDescent="0.4">
      <c r="A63" s="24" t="s">
        <v>60</v>
      </c>
      <c r="B63" s="10"/>
      <c r="C63" s="46">
        <v>1200000000</v>
      </c>
      <c r="D63" s="45"/>
      <c r="E63" s="46">
        <v>1992076200000</v>
      </c>
      <c r="F63" s="45"/>
      <c r="G63" s="46">
        <v>1899577867110</v>
      </c>
      <c r="H63" s="45"/>
      <c r="I63" s="46">
        <v>92498332890</v>
      </c>
      <c r="J63" s="45"/>
      <c r="K63" s="46">
        <v>1200000000</v>
      </c>
      <c r="L63" s="45"/>
      <c r="M63" s="46">
        <v>1992076200000</v>
      </c>
      <c r="N63" s="45"/>
      <c r="O63" s="46">
        <v>1705188199742</v>
      </c>
      <c r="P63" s="45"/>
      <c r="Q63" s="58">
        <v>286888000258</v>
      </c>
      <c r="R63" s="58"/>
    </row>
    <row r="64" spans="1:18" ht="18.75" x14ac:dyDescent="0.4">
      <c r="A64" s="24" t="s">
        <v>93</v>
      </c>
      <c r="B64" s="10"/>
      <c r="C64" s="46">
        <v>999999</v>
      </c>
      <c r="D64" s="45"/>
      <c r="E64" s="46">
        <v>5924532075</v>
      </c>
      <c r="F64" s="45"/>
      <c r="G64" s="46">
        <v>4602464496</v>
      </c>
      <c r="H64" s="45"/>
      <c r="I64" s="46">
        <v>1322067579</v>
      </c>
      <c r="J64" s="45"/>
      <c r="K64" s="46">
        <v>999999</v>
      </c>
      <c r="L64" s="45"/>
      <c r="M64" s="46">
        <v>5924532075</v>
      </c>
      <c r="N64" s="45"/>
      <c r="O64" s="46">
        <v>3165890107</v>
      </c>
      <c r="P64" s="45"/>
      <c r="Q64" s="58">
        <v>2758641968</v>
      </c>
      <c r="R64" s="58"/>
    </row>
    <row r="65" spans="1:18" ht="18.75" x14ac:dyDescent="0.4">
      <c r="A65" s="24" t="s">
        <v>91</v>
      </c>
      <c r="B65" s="10"/>
      <c r="C65" s="46">
        <v>39134321</v>
      </c>
      <c r="D65" s="45"/>
      <c r="E65" s="46">
        <v>108885219540</v>
      </c>
      <c r="F65" s="45"/>
      <c r="G65" s="46">
        <v>-1299853813</v>
      </c>
      <c r="H65" s="45"/>
      <c r="I65" s="46">
        <v>110185073353</v>
      </c>
      <c r="J65" s="45"/>
      <c r="K65" s="46">
        <v>39134321</v>
      </c>
      <c r="L65" s="45"/>
      <c r="M65" s="46">
        <v>108885219540</v>
      </c>
      <c r="N65" s="45"/>
      <c r="O65" s="46">
        <v>132336679490</v>
      </c>
      <c r="P65" s="45"/>
      <c r="Q65" s="58">
        <v>-23451459949</v>
      </c>
      <c r="R65" s="58"/>
    </row>
    <row r="66" spans="1:18" ht="18.75" x14ac:dyDescent="0.4">
      <c r="A66" s="24" t="s">
        <v>33</v>
      </c>
      <c r="B66" s="10"/>
      <c r="C66" s="46">
        <v>12530000</v>
      </c>
      <c r="D66" s="45"/>
      <c r="E66" s="46">
        <v>3535478489025</v>
      </c>
      <c r="F66" s="45"/>
      <c r="G66" s="46">
        <v>3955146020979</v>
      </c>
      <c r="H66" s="45"/>
      <c r="I66" s="46">
        <v>-419667531954</v>
      </c>
      <c r="J66" s="45"/>
      <c r="K66" s="46">
        <v>12530000</v>
      </c>
      <c r="L66" s="45"/>
      <c r="M66" s="46">
        <v>3535478489025</v>
      </c>
      <c r="N66" s="45"/>
      <c r="O66" s="46">
        <v>2603188318501</v>
      </c>
      <c r="P66" s="45"/>
      <c r="Q66" s="58">
        <v>932290170524</v>
      </c>
      <c r="R66" s="58"/>
    </row>
    <row r="67" spans="1:18" ht="18.75" x14ac:dyDescent="0.4">
      <c r="A67" s="24" t="s">
        <v>39</v>
      </c>
      <c r="B67" s="10"/>
      <c r="C67" s="46">
        <v>40000000</v>
      </c>
      <c r="D67" s="45"/>
      <c r="E67" s="46">
        <v>357858000000</v>
      </c>
      <c r="F67" s="45"/>
      <c r="G67" s="46">
        <v>352575479566</v>
      </c>
      <c r="H67" s="45"/>
      <c r="I67" s="46">
        <v>5282520434</v>
      </c>
      <c r="J67" s="45"/>
      <c r="K67" s="46">
        <v>40000000</v>
      </c>
      <c r="L67" s="45"/>
      <c r="M67" s="46">
        <v>357858000000</v>
      </c>
      <c r="N67" s="45"/>
      <c r="O67" s="46">
        <v>281762592367</v>
      </c>
      <c r="P67" s="45"/>
      <c r="Q67" s="58">
        <v>76095407633</v>
      </c>
      <c r="R67" s="58"/>
    </row>
    <row r="68" spans="1:18" ht="18.75" x14ac:dyDescent="0.4">
      <c r="A68" s="24" t="s">
        <v>63</v>
      </c>
      <c r="B68" s="10"/>
      <c r="C68" s="46">
        <v>30700000</v>
      </c>
      <c r="D68" s="45"/>
      <c r="E68" s="46">
        <v>656733049200</v>
      </c>
      <c r="F68" s="45"/>
      <c r="G68" s="46">
        <v>592341472350</v>
      </c>
      <c r="H68" s="45"/>
      <c r="I68" s="46">
        <v>64391576850</v>
      </c>
      <c r="J68" s="45"/>
      <c r="K68" s="46">
        <v>30700000</v>
      </c>
      <c r="L68" s="45"/>
      <c r="M68" s="46">
        <v>656733049200</v>
      </c>
      <c r="N68" s="45"/>
      <c r="O68" s="46">
        <v>464267159875</v>
      </c>
      <c r="P68" s="45"/>
      <c r="Q68" s="58">
        <v>192465889325</v>
      </c>
      <c r="R68" s="58"/>
    </row>
    <row r="69" spans="1:18" ht="18.75" x14ac:dyDescent="0.4">
      <c r="A69" s="24" t="s">
        <v>45</v>
      </c>
      <c r="B69" s="10"/>
      <c r="C69" s="46">
        <v>354287215</v>
      </c>
      <c r="D69" s="45"/>
      <c r="E69" s="46">
        <v>838890868860</v>
      </c>
      <c r="F69" s="45"/>
      <c r="G69" s="46">
        <v>863895722028</v>
      </c>
      <c r="H69" s="45"/>
      <c r="I69" s="46">
        <v>-25004853167</v>
      </c>
      <c r="J69" s="45"/>
      <c r="K69" s="46">
        <v>354287215</v>
      </c>
      <c r="L69" s="45"/>
      <c r="M69" s="46">
        <v>838890868860</v>
      </c>
      <c r="N69" s="45"/>
      <c r="O69" s="46">
        <v>978663258284</v>
      </c>
      <c r="P69" s="45"/>
      <c r="Q69" s="58">
        <v>-139772389423</v>
      </c>
      <c r="R69" s="58"/>
    </row>
    <row r="70" spans="1:18" ht="18.75" x14ac:dyDescent="0.4">
      <c r="A70" s="24" t="s">
        <v>117</v>
      </c>
      <c r="B70" s="10"/>
      <c r="C70" s="46">
        <v>83158488</v>
      </c>
      <c r="D70" s="45"/>
      <c r="E70" s="46">
        <v>353800614584</v>
      </c>
      <c r="F70" s="45"/>
      <c r="G70" s="46">
        <v>324010807023</v>
      </c>
      <c r="H70" s="45"/>
      <c r="I70" s="46">
        <v>29789807561</v>
      </c>
      <c r="J70" s="45"/>
      <c r="K70" s="46">
        <v>83158488</v>
      </c>
      <c r="L70" s="45"/>
      <c r="M70" s="46">
        <v>353800614584</v>
      </c>
      <c r="N70" s="45"/>
      <c r="O70" s="46">
        <v>324010807023</v>
      </c>
      <c r="P70" s="45"/>
      <c r="Q70" s="58">
        <v>29789807561</v>
      </c>
      <c r="R70" s="58"/>
    </row>
    <row r="71" spans="1:18" ht="18.75" x14ac:dyDescent="0.4">
      <c r="A71" s="24" t="s">
        <v>32</v>
      </c>
      <c r="B71" s="10"/>
      <c r="C71" s="46">
        <v>147150000</v>
      </c>
      <c r="D71" s="45"/>
      <c r="E71" s="46">
        <v>541800590580</v>
      </c>
      <c r="F71" s="45"/>
      <c r="G71" s="46">
        <v>572228625942</v>
      </c>
      <c r="H71" s="45"/>
      <c r="I71" s="46">
        <v>-30428035362</v>
      </c>
      <c r="J71" s="45"/>
      <c r="K71" s="46">
        <v>147150000</v>
      </c>
      <c r="L71" s="45"/>
      <c r="M71" s="46">
        <v>541800590580</v>
      </c>
      <c r="N71" s="45"/>
      <c r="O71" s="46">
        <v>528792299038</v>
      </c>
      <c r="P71" s="45"/>
      <c r="Q71" s="58">
        <v>13008291542</v>
      </c>
      <c r="R71" s="58"/>
    </row>
    <row r="72" spans="1:18" ht="18.75" x14ac:dyDescent="0.4">
      <c r="A72" s="24" t="s">
        <v>77</v>
      </c>
      <c r="B72" s="10"/>
      <c r="C72" s="46">
        <v>100000000</v>
      </c>
      <c r="D72" s="45"/>
      <c r="E72" s="46">
        <v>787287600000</v>
      </c>
      <c r="F72" s="45"/>
      <c r="G72" s="46">
        <v>688720733102</v>
      </c>
      <c r="H72" s="45"/>
      <c r="I72" s="46">
        <v>98566866898</v>
      </c>
      <c r="J72" s="45"/>
      <c r="K72" s="46">
        <v>100000000</v>
      </c>
      <c r="L72" s="45"/>
      <c r="M72" s="46">
        <v>787287600000</v>
      </c>
      <c r="N72" s="45"/>
      <c r="O72" s="46">
        <v>662901377951</v>
      </c>
      <c r="P72" s="45"/>
      <c r="Q72" s="58">
        <v>124386222049</v>
      </c>
      <c r="R72" s="58"/>
    </row>
    <row r="73" spans="1:18" ht="18.75" x14ac:dyDescent="0.4">
      <c r="A73" s="24" t="s">
        <v>43</v>
      </c>
      <c r="B73" s="10"/>
      <c r="C73" s="46">
        <v>70889313</v>
      </c>
      <c r="D73" s="45"/>
      <c r="E73" s="46">
        <v>268410789727</v>
      </c>
      <c r="F73" s="45"/>
      <c r="G73" s="46">
        <v>300755382136</v>
      </c>
      <c r="H73" s="45"/>
      <c r="I73" s="46">
        <v>-32344592408</v>
      </c>
      <c r="J73" s="45"/>
      <c r="K73" s="46">
        <v>70889313</v>
      </c>
      <c r="L73" s="45"/>
      <c r="M73" s="46">
        <v>268410789727</v>
      </c>
      <c r="N73" s="45"/>
      <c r="O73" s="46">
        <v>307485931328</v>
      </c>
      <c r="P73" s="45"/>
      <c r="Q73" s="58">
        <v>-39075141600</v>
      </c>
      <c r="R73" s="58"/>
    </row>
    <row r="74" spans="1:18" ht="18.75" x14ac:dyDescent="0.4">
      <c r="A74" s="24" t="s">
        <v>76</v>
      </c>
      <c r="B74" s="10"/>
      <c r="C74" s="46">
        <v>45000000</v>
      </c>
      <c r="D74" s="45"/>
      <c r="E74" s="46">
        <v>140593461750</v>
      </c>
      <c r="F74" s="45"/>
      <c r="G74" s="46">
        <v>99214781461</v>
      </c>
      <c r="H74" s="45"/>
      <c r="I74" s="46">
        <v>41378680289</v>
      </c>
      <c r="J74" s="45"/>
      <c r="K74" s="46">
        <v>45000000</v>
      </c>
      <c r="L74" s="45"/>
      <c r="M74" s="46">
        <v>140593461750</v>
      </c>
      <c r="N74" s="45"/>
      <c r="O74" s="46">
        <v>130890610621</v>
      </c>
      <c r="P74" s="45"/>
      <c r="Q74" s="58">
        <v>9702851129</v>
      </c>
      <c r="R74" s="58"/>
    </row>
    <row r="75" spans="1:18" ht="18.75" x14ac:dyDescent="0.4">
      <c r="A75" s="24" t="s">
        <v>70</v>
      </c>
      <c r="B75" s="10"/>
      <c r="C75" s="46">
        <v>29161763</v>
      </c>
      <c r="D75" s="45"/>
      <c r="E75" s="46">
        <v>307681290914</v>
      </c>
      <c r="F75" s="45"/>
      <c r="G75" s="46">
        <v>348576094663</v>
      </c>
      <c r="H75" s="45"/>
      <c r="I75" s="46">
        <v>-40894803748</v>
      </c>
      <c r="J75" s="45"/>
      <c r="K75" s="46">
        <v>29161763</v>
      </c>
      <c r="L75" s="45"/>
      <c r="M75" s="46">
        <v>307681290914</v>
      </c>
      <c r="N75" s="45"/>
      <c r="O75" s="46">
        <v>230166709147</v>
      </c>
      <c r="P75" s="45"/>
      <c r="Q75" s="58">
        <v>77514581767</v>
      </c>
      <c r="R75" s="58"/>
    </row>
    <row r="76" spans="1:18" ht="18.75" x14ac:dyDescent="0.4">
      <c r="A76" s="24" t="s">
        <v>66</v>
      </c>
      <c r="B76" s="10"/>
      <c r="C76" s="46">
        <v>102596283</v>
      </c>
      <c r="D76" s="45"/>
      <c r="E76" s="46">
        <v>503810025473</v>
      </c>
      <c r="F76" s="45"/>
      <c r="G76" s="46">
        <v>495345201205</v>
      </c>
      <c r="H76" s="45"/>
      <c r="I76" s="46">
        <v>8464824268</v>
      </c>
      <c r="J76" s="45"/>
      <c r="K76" s="46">
        <v>102596283</v>
      </c>
      <c r="L76" s="45"/>
      <c r="M76" s="46">
        <v>503810025473</v>
      </c>
      <c r="N76" s="45"/>
      <c r="O76" s="46">
        <v>490609908268</v>
      </c>
      <c r="P76" s="45"/>
      <c r="Q76" s="58">
        <v>13200117205</v>
      </c>
      <c r="R76" s="58"/>
    </row>
    <row r="77" spans="1:18" ht="18.75" x14ac:dyDescent="0.4">
      <c r="A77" s="24" t="s">
        <v>96</v>
      </c>
      <c r="B77" s="10"/>
      <c r="C77" s="46">
        <v>89009069</v>
      </c>
      <c r="D77" s="45"/>
      <c r="E77" s="46">
        <v>1610326263717</v>
      </c>
      <c r="F77" s="45"/>
      <c r="G77" s="46">
        <v>1340297496577</v>
      </c>
      <c r="H77" s="45"/>
      <c r="I77" s="46">
        <v>270028767140</v>
      </c>
      <c r="J77" s="45"/>
      <c r="K77" s="46">
        <v>89009069</v>
      </c>
      <c r="L77" s="45"/>
      <c r="M77" s="46">
        <v>1610326263717</v>
      </c>
      <c r="N77" s="45"/>
      <c r="O77" s="46">
        <v>1455998157562</v>
      </c>
      <c r="P77" s="45"/>
      <c r="Q77" s="58">
        <v>154328106155</v>
      </c>
      <c r="R77" s="58"/>
    </row>
    <row r="78" spans="1:18" ht="18.75" x14ac:dyDescent="0.4">
      <c r="A78" s="24" t="s">
        <v>81</v>
      </c>
      <c r="B78" s="10"/>
      <c r="C78" s="46">
        <v>350000000</v>
      </c>
      <c r="D78" s="45"/>
      <c r="E78" s="46">
        <v>1433072182500</v>
      </c>
      <c r="F78" s="45"/>
      <c r="G78" s="46">
        <v>1456692766864</v>
      </c>
      <c r="H78" s="45"/>
      <c r="I78" s="46">
        <v>-23620584364</v>
      </c>
      <c r="J78" s="45"/>
      <c r="K78" s="46">
        <v>350000000</v>
      </c>
      <c r="L78" s="45"/>
      <c r="M78" s="46">
        <v>1433072182500</v>
      </c>
      <c r="N78" s="45"/>
      <c r="O78" s="46">
        <v>1408675482301</v>
      </c>
      <c r="P78" s="45"/>
      <c r="Q78" s="58">
        <v>24396700199</v>
      </c>
      <c r="R78" s="58"/>
    </row>
    <row r="79" spans="1:18" ht="18.75" x14ac:dyDescent="0.4">
      <c r="A79" s="24" t="s">
        <v>64</v>
      </c>
      <c r="B79" s="10"/>
      <c r="C79" s="46">
        <v>226516218</v>
      </c>
      <c r="D79" s="45"/>
      <c r="E79" s="46">
        <v>2870897692911</v>
      </c>
      <c r="F79" s="45"/>
      <c r="G79" s="46">
        <v>3283863636424</v>
      </c>
      <c r="H79" s="45"/>
      <c r="I79" s="46">
        <v>-412965943512</v>
      </c>
      <c r="J79" s="45"/>
      <c r="K79" s="46">
        <v>226516218</v>
      </c>
      <c r="L79" s="45"/>
      <c r="M79" s="46">
        <v>2870897692911</v>
      </c>
      <c r="N79" s="45"/>
      <c r="O79" s="46">
        <v>2916673376730</v>
      </c>
      <c r="P79" s="45"/>
      <c r="Q79" s="58">
        <v>-45775683818</v>
      </c>
      <c r="R79" s="58"/>
    </row>
    <row r="80" spans="1:18" ht="18.75" x14ac:dyDescent="0.4">
      <c r="A80" s="24" t="s">
        <v>122</v>
      </c>
      <c r="B80" s="10"/>
      <c r="C80" s="46">
        <v>218000000</v>
      </c>
      <c r="D80" s="45"/>
      <c r="E80" s="46">
        <v>1007451782100</v>
      </c>
      <c r="F80" s="45"/>
      <c r="G80" s="46">
        <v>782410697778</v>
      </c>
      <c r="H80" s="45"/>
      <c r="I80" s="46">
        <v>225041084322</v>
      </c>
      <c r="J80" s="45"/>
      <c r="K80" s="46">
        <v>218000000</v>
      </c>
      <c r="L80" s="45"/>
      <c r="M80" s="46">
        <v>1007451782100</v>
      </c>
      <c r="N80" s="45"/>
      <c r="O80" s="46">
        <v>782410697778</v>
      </c>
      <c r="P80" s="45"/>
      <c r="Q80" s="58">
        <v>225041084322</v>
      </c>
      <c r="R80" s="58"/>
    </row>
    <row r="81" spans="1:18" ht="18.75" x14ac:dyDescent="0.4">
      <c r="A81" s="24" t="s">
        <v>21</v>
      </c>
      <c r="B81" s="10"/>
      <c r="C81" s="46">
        <v>2000000000</v>
      </c>
      <c r="D81" s="45"/>
      <c r="E81" s="46">
        <v>1157074200000</v>
      </c>
      <c r="F81" s="45"/>
      <c r="G81" s="46">
        <v>1606077244450</v>
      </c>
      <c r="H81" s="45"/>
      <c r="I81" s="46">
        <v>-449003044450</v>
      </c>
      <c r="J81" s="45"/>
      <c r="K81" s="46">
        <v>2000000000</v>
      </c>
      <c r="L81" s="45"/>
      <c r="M81" s="46">
        <v>1157074200000</v>
      </c>
      <c r="N81" s="45"/>
      <c r="O81" s="46">
        <v>1247137051759</v>
      </c>
      <c r="P81" s="45"/>
      <c r="Q81" s="58">
        <v>-90062851759</v>
      </c>
      <c r="R81" s="58"/>
    </row>
    <row r="82" spans="1:18" ht="18.75" x14ac:dyDescent="0.4">
      <c r="A82" s="24" t="s">
        <v>118</v>
      </c>
      <c r="B82" s="10"/>
      <c r="C82" s="46">
        <v>28100000</v>
      </c>
      <c r="D82" s="45"/>
      <c r="E82" s="46">
        <v>181283904450</v>
      </c>
      <c r="F82" s="45"/>
      <c r="G82" s="46">
        <v>180693053135</v>
      </c>
      <c r="H82" s="45"/>
      <c r="I82" s="46">
        <v>590851315</v>
      </c>
      <c r="J82" s="45"/>
      <c r="K82" s="46">
        <v>28100000</v>
      </c>
      <c r="L82" s="45"/>
      <c r="M82" s="46">
        <v>181283904450</v>
      </c>
      <c r="N82" s="45"/>
      <c r="O82" s="46">
        <v>180693053135</v>
      </c>
      <c r="P82" s="45"/>
      <c r="Q82" s="58">
        <v>590851315</v>
      </c>
      <c r="R82" s="58"/>
    </row>
    <row r="83" spans="1:18" ht="18.75" x14ac:dyDescent="0.4">
      <c r="A83" s="24" t="s">
        <v>79</v>
      </c>
      <c r="B83" s="10"/>
      <c r="C83" s="46">
        <v>326983764</v>
      </c>
      <c r="D83" s="45"/>
      <c r="E83" s="46">
        <v>444652272106</v>
      </c>
      <c r="F83" s="45"/>
      <c r="G83" s="46">
        <v>456028609477</v>
      </c>
      <c r="H83" s="45"/>
      <c r="I83" s="46">
        <v>-11376337370</v>
      </c>
      <c r="J83" s="45"/>
      <c r="K83" s="46">
        <v>326983764</v>
      </c>
      <c r="L83" s="45"/>
      <c r="M83" s="46">
        <v>444652272106</v>
      </c>
      <c r="N83" s="45"/>
      <c r="O83" s="46">
        <v>524713671787</v>
      </c>
      <c r="P83" s="45"/>
      <c r="Q83" s="58">
        <v>-80061399680</v>
      </c>
      <c r="R83" s="58"/>
    </row>
    <row r="84" spans="1:18" ht="18.75" x14ac:dyDescent="0.4">
      <c r="A84" s="24" t="s">
        <v>27</v>
      </c>
      <c r="B84" s="10"/>
      <c r="C84" s="46">
        <v>100000000</v>
      </c>
      <c r="D84" s="45"/>
      <c r="E84" s="46">
        <v>527840550000</v>
      </c>
      <c r="F84" s="45"/>
      <c r="G84" s="46">
        <v>451000485000</v>
      </c>
      <c r="H84" s="45"/>
      <c r="I84" s="46">
        <v>76840065000</v>
      </c>
      <c r="J84" s="45"/>
      <c r="K84" s="46">
        <v>100000000</v>
      </c>
      <c r="L84" s="45"/>
      <c r="M84" s="46">
        <v>527840550000</v>
      </c>
      <c r="N84" s="45"/>
      <c r="O84" s="46">
        <v>423757154048</v>
      </c>
      <c r="P84" s="45"/>
      <c r="Q84" s="58">
        <v>104083395952</v>
      </c>
      <c r="R84" s="58"/>
    </row>
    <row r="85" spans="1:18" ht="18.75" x14ac:dyDescent="0.4">
      <c r="A85" s="24" t="s">
        <v>106</v>
      </c>
      <c r="B85" s="10"/>
      <c r="C85" s="46">
        <v>27200000</v>
      </c>
      <c r="D85" s="45"/>
      <c r="E85" s="46">
        <v>479386576800</v>
      </c>
      <c r="F85" s="45"/>
      <c r="G85" s="46">
        <v>503621374976</v>
      </c>
      <c r="H85" s="45"/>
      <c r="I85" s="46">
        <v>-24234798176</v>
      </c>
      <c r="J85" s="45"/>
      <c r="K85" s="46">
        <v>27200000</v>
      </c>
      <c r="L85" s="45"/>
      <c r="M85" s="46">
        <v>479386576800</v>
      </c>
      <c r="N85" s="45"/>
      <c r="O85" s="46">
        <v>503621374976</v>
      </c>
      <c r="P85" s="45"/>
      <c r="Q85" s="58">
        <v>-24234798176</v>
      </c>
      <c r="R85" s="58"/>
    </row>
    <row r="86" spans="1:18" ht="18.75" x14ac:dyDescent="0.4">
      <c r="A86" s="24" t="s">
        <v>107</v>
      </c>
      <c r="B86" s="10"/>
      <c r="C86" s="46">
        <v>143509745</v>
      </c>
      <c r="D86" s="45"/>
      <c r="E86" s="46">
        <v>462204992935</v>
      </c>
      <c r="F86" s="45"/>
      <c r="G86" s="46">
        <v>494842984514</v>
      </c>
      <c r="H86" s="45"/>
      <c r="I86" s="46">
        <v>-32637991578</v>
      </c>
      <c r="J86" s="45"/>
      <c r="K86" s="46">
        <v>143509745</v>
      </c>
      <c r="L86" s="45"/>
      <c r="M86" s="46">
        <v>462204992935</v>
      </c>
      <c r="N86" s="45"/>
      <c r="O86" s="46">
        <v>494842984514</v>
      </c>
      <c r="P86" s="45"/>
      <c r="Q86" s="58">
        <v>-32637991578</v>
      </c>
      <c r="R86" s="58"/>
    </row>
    <row r="87" spans="1:18" ht="18.75" x14ac:dyDescent="0.4">
      <c r="A87" s="24" t="s">
        <v>94</v>
      </c>
      <c r="B87" s="10"/>
      <c r="C87" s="46">
        <v>93000000</v>
      </c>
      <c r="D87" s="45"/>
      <c r="E87" s="46">
        <v>437365101150</v>
      </c>
      <c r="F87" s="45"/>
      <c r="G87" s="46">
        <v>386734252839</v>
      </c>
      <c r="H87" s="45"/>
      <c r="I87" s="46">
        <v>50630848311</v>
      </c>
      <c r="J87" s="45"/>
      <c r="K87" s="46">
        <v>93000000</v>
      </c>
      <c r="L87" s="45"/>
      <c r="M87" s="46">
        <v>437365101150</v>
      </c>
      <c r="N87" s="45"/>
      <c r="O87" s="46">
        <v>386823082099</v>
      </c>
      <c r="P87" s="45"/>
      <c r="Q87" s="58">
        <v>50542019051</v>
      </c>
      <c r="R87" s="58"/>
    </row>
    <row r="88" spans="1:18" ht="18.75" x14ac:dyDescent="0.4">
      <c r="A88" s="24" t="s">
        <v>47</v>
      </c>
      <c r="B88" s="10"/>
      <c r="C88" s="46">
        <v>4695715</v>
      </c>
      <c r="D88" s="45"/>
      <c r="E88" s="46">
        <v>294676667046</v>
      </c>
      <c r="F88" s="45"/>
      <c r="G88" s="46">
        <v>298457565198</v>
      </c>
      <c r="H88" s="45"/>
      <c r="I88" s="46">
        <v>-3780898151</v>
      </c>
      <c r="J88" s="45"/>
      <c r="K88" s="46">
        <v>4695715</v>
      </c>
      <c r="L88" s="45"/>
      <c r="M88" s="46">
        <v>294676667046</v>
      </c>
      <c r="N88" s="45"/>
      <c r="O88" s="46">
        <v>338413723441</v>
      </c>
      <c r="P88" s="45"/>
      <c r="Q88" s="58">
        <v>-43737056394</v>
      </c>
      <c r="R88" s="58"/>
    </row>
    <row r="89" spans="1:18" ht="18.75" x14ac:dyDescent="0.4">
      <c r="A89" s="24" t="s">
        <v>58</v>
      </c>
      <c r="B89" s="10"/>
      <c r="C89" s="46">
        <v>80800000</v>
      </c>
      <c r="D89" s="45"/>
      <c r="E89" s="46">
        <v>463442014800</v>
      </c>
      <c r="F89" s="45"/>
      <c r="G89" s="46">
        <v>404877289016</v>
      </c>
      <c r="H89" s="45"/>
      <c r="I89" s="46">
        <v>58564725784</v>
      </c>
      <c r="J89" s="45"/>
      <c r="K89" s="46">
        <v>80800000</v>
      </c>
      <c r="L89" s="45"/>
      <c r="M89" s="46">
        <v>463442014800</v>
      </c>
      <c r="N89" s="45"/>
      <c r="O89" s="46">
        <v>407418577176</v>
      </c>
      <c r="P89" s="45"/>
      <c r="Q89" s="58">
        <v>56023437624</v>
      </c>
      <c r="R89" s="58"/>
    </row>
    <row r="90" spans="1:18" ht="18.75" x14ac:dyDescent="0.4">
      <c r="A90" s="24" t="s">
        <v>99</v>
      </c>
      <c r="B90" s="10"/>
      <c r="C90" s="46">
        <v>69000834</v>
      </c>
      <c r="D90" s="45"/>
      <c r="E90" s="46">
        <v>292743310932</v>
      </c>
      <c r="F90" s="45"/>
      <c r="G90" s="46">
        <v>296515776279</v>
      </c>
      <c r="H90" s="45"/>
      <c r="I90" s="46">
        <v>-3772465346</v>
      </c>
      <c r="J90" s="45"/>
      <c r="K90" s="46">
        <v>69000834</v>
      </c>
      <c r="L90" s="45"/>
      <c r="M90" s="46">
        <v>292743310932</v>
      </c>
      <c r="N90" s="45"/>
      <c r="O90" s="46">
        <v>241369191933</v>
      </c>
      <c r="P90" s="45"/>
      <c r="Q90" s="58">
        <v>51374118999</v>
      </c>
      <c r="R90" s="58"/>
    </row>
    <row r="91" spans="1:18" ht="18.75" x14ac:dyDescent="0.4">
      <c r="A91" s="24" t="s">
        <v>22</v>
      </c>
      <c r="B91" s="10"/>
      <c r="C91" s="46">
        <v>400000000</v>
      </c>
      <c r="D91" s="45"/>
      <c r="E91" s="46">
        <v>1757480400000</v>
      </c>
      <c r="F91" s="45"/>
      <c r="G91" s="46">
        <v>1653912741794</v>
      </c>
      <c r="H91" s="45"/>
      <c r="I91" s="46">
        <v>103567658206</v>
      </c>
      <c r="J91" s="45"/>
      <c r="K91" s="46">
        <v>400000000</v>
      </c>
      <c r="L91" s="45"/>
      <c r="M91" s="46">
        <v>1757480400000</v>
      </c>
      <c r="N91" s="45"/>
      <c r="O91" s="46">
        <v>1574220408090</v>
      </c>
      <c r="P91" s="45"/>
      <c r="Q91" s="58">
        <v>183259991910</v>
      </c>
      <c r="R91" s="58"/>
    </row>
    <row r="92" spans="1:18" ht="18.75" x14ac:dyDescent="0.4">
      <c r="A92" s="24" t="s">
        <v>112</v>
      </c>
      <c r="B92" s="10"/>
      <c r="C92" s="46">
        <v>70000000</v>
      </c>
      <c r="D92" s="45"/>
      <c r="E92" s="46">
        <v>736193430000</v>
      </c>
      <c r="F92" s="45"/>
      <c r="G92" s="46">
        <v>759220179556</v>
      </c>
      <c r="H92" s="45"/>
      <c r="I92" s="46">
        <v>-23026749556</v>
      </c>
      <c r="J92" s="45"/>
      <c r="K92" s="46">
        <v>70000000</v>
      </c>
      <c r="L92" s="45"/>
      <c r="M92" s="46">
        <v>736193430000</v>
      </c>
      <c r="N92" s="45"/>
      <c r="O92" s="46">
        <v>759220179556</v>
      </c>
      <c r="P92" s="45"/>
      <c r="Q92" s="58">
        <v>-23026749556</v>
      </c>
      <c r="R92" s="58"/>
    </row>
    <row r="93" spans="1:18" ht="18.75" x14ac:dyDescent="0.4">
      <c r="A93" s="24" t="s">
        <v>119</v>
      </c>
      <c r="B93" s="10"/>
      <c r="C93" s="46">
        <v>29870058</v>
      </c>
      <c r="D93" s="45"/>
      <c r="E93" s="46">
        <v>138366263181</v>
      </c>
      <c r="F93" s="45"/>
      <c r="G93" s="46">
        <v>136908000216</v>
      </c>
      <c r="H93" s="45"/>
      <c r="I93" s="46">
        <v>1458262965</v>
      </c>
      <c r="J93" s="45"/>
      <c r="K93" s="46">
        <v>29870058</v>
      </c>
      <c r="L93" s="45"/>
      <c r="M93" s="46">
        <v>138366263181</v>
      </c>
      <c r="N93" s="45"/>
      <c r="O93" s="46">
        <v>136908000216</v>
      </c>
      <c r="P93" s="45"/>
      <c r="Q93" s="58">
        <v>1458262965</v>
      </c>
      <c r="R93" s="58"/>
    </row>
    <row r="94" spans="1:18" ht="18.75" x14ac:dyDescent="0.4">
      <c r="A94" s="24" t="s">
        <v>41</v>
      </c>
      <c r="B94" s="10"/>
      <c r="C94" s="46">
        <v>14993373</v>
      </c>
      <c r="D94" s="45"/>
      <c r="E94" s="46">
        <v>246514846602</v>
      </c>
      <c r="F94" s="45"/>
      <c r="G94" s="46">
        <v>223666765155</v>
      </c>
      <c r="H94" s="45"/>
      <c r="I94" s="46">
        <v>22848081447</v>
      </c>
      <c r="J94" s="45"/>
      <c r="K94" s="46">
        <v>14993373</v>
      </c>
      <c r="L94" s="45"/>
      <c r="M94" s="46">
        <v>246514846602</v>
      </c>
      <c r="N94" s="45"/>
      <c r="O94" s="46">
        <v>230275105944</v>
      </c>
      <c r="P94" s="45"/>
      <c r="Q94" s="58">
        <v>16239740658</v>
      </c>
      <c r="R94" s="58"/>
    </row>
    <row r="95" spans="1:18" ht="18.75" x14ac:dyDescent="0.4">
      <c r="A95" s="24" t="s">
        <v>376</v>
      </c>
      <c r="B95" s="10"/>
      <c r="C95" s="46">
        <v>90420000</v>
      </c>
      <c r="D95" s="45"/>
      <c r="E95" s="46">
        <v>14463474696</v>
      </c>
      <c r="F95" s="45"/>
      <c r="G95" s="46">
        <v>2259917921</v>
      </c>
      <c r="H95" s="45"/>
      <c r="I95" s="46">
        <v>12203556775</v>
      </c>
      <c r="J95" s="45"/>
      <c r="K95" s="46">
        <v>90420000</v>
      </c>
      <c r="L95" s="45"/>
      <c r="M95" s="46">
        <v>14463474696</v>
      </c>
      <c r="N95" s="45"/>
      <c r="O95" s="46">
        <v>18014256542</v>
      </c>
      <c r="P95" s="45"/>
      <c r="Q95" s="58">
        <v>-3550781846</v>
      </c>
      <c r="R95" s="58"/>
    </row>
    <row r="96" spans="1:18" ht="18.75" x14ac:dyDescent="0.4">
      <c r="A96" s="24" t="s">
        <v>377</v>
      </c>
      <c r="B96" s="10"/>
      <c r="C96" s="46">
        <v>46467000</v>
      </c>
      <c r="D96" s="45"/>
      <c r="E96" s="46">
        <v>4088043057</v>
      </c>
      <c r="F96" s="45"/>
      <c r="G96" s="46">
        <v>-2880212154</v>
      </c>
      <c r="H96" s="45"/>
      <c r="I96" s="46">
        <v>6968255211</v>
      </c>
      <c r="J96" s="45"/>
      <c r="K96" s="46">
        <v>46467000</v>
      </c>
      <c r="L96" s="45"/>
      <c r="M96" s="46">
        <v>4088043057</v>
      </c>
      <c r="N96" s="45"/>
      <c r="O96" s="46">
        <v>4218657185</v>
      </c>
      <c r="P96" s="45"/>
      <c r="Q96" s="58">
        <v>-130614128</v>
      </c>
      <c r="R96" s="58"/>
    </row>
    <row r="97" spans="1:18" ht="18.75" x14ac:dyDescent="0.4">
      <c r="A97" s="24" t="s">
        <v>378</v>
      </c>
      <c r="B97" s="10"/>
      <c r="C97" s="46">
        <v>21962000</v>
      </c>
      <c r="D97" s="45"/>
      <c r="E97" s="46">
        <v>285432482</v>
      </c>
      <c r="F97" s="45"/>
      <c r="G97" s="46">
        <v>-2025970965</v>
      </c>
      <c r="H97" s="45"/>
      <c r="I97" s="46">
        <v>2311403447</v>
      </c>
      <c r="J97" s="45"/>
      <c r="K97" s="46">
        <v>21962000</v>
      </c>
      <c r="L97" s="45"/>
      <c r="M97" s="46">
        <v>285432482</v>
      </c>
      <c r="N97" s="45"/>
      <c r="O97" s="46">
        <v>-550227691</v>
      </c>
      <c r="P97" s="45"/>
      <c r="Q97" s="58">
        <v>835660173</v>
      </c>
      <c r="R97" s="58"/>
    </row>
    <row r="98" spans="1:18" ht="18.75" x14ac:dyDescent="0.4">
      <c r="A98" s="24" t="s">
        <v>379</v>
      </c>
      <c r="B98" s="10"/>
      <c r="C98" s="46">
        <v>3692000</v>
      </c>
      <c r="D98" s="45"/>
      <c r="E98" s="46">
        <v>129186725</v>
      </c>
      <c r="F98" s="45"/>
      <c r="G98" s="46">
        <v>-354340734</v>
      </c>
      <c r="H98" s="45"/>
      <c r="I98" s="46">
        <v>483527459</v>
      </c>
      <c r="J98" s="45"/>
      <c r="K98" s="46">
        <v>3692000</v>
      </c>
      <c r="L98" s="45"/>
      <c r="M98" s="46">
        <v>129186725</v>
      </c>
      <c r="N98" s="45"/>
      <c r="O98" s="46">
        <v>-18611401</v>
      </c>
      <c r="P98" s="45"/>
      <c r="Q98" s="58">
        <v>147798126</v>
      </c>
      <c r="R98" s="58"/>
    </row>
    <row r="99" spans="1:18" ht="18.75" x14ac:dyDescent="0.4">
      <c r="A99" s="24" t="s">
        <v>380</v>
      </c>
      <c r="B99" s="10"/>
      <c r="C99" s="46">
        <v>195235000</v>
      </c>
      <c r="D99" s="45"/>
      <c r="E99" s="46">
        <v>4879618174</v>
      </c>
      <c r="F99" s="45"/>
      <c r="G99" s="46">
        <v>-5175102641</v>
      </c>
      <c r="H99" s="45"/>
      <c r="I99" s="46">
        <v>10054720815</v>
      </c>
      <c r="J99" s="45"/>
      <c r="K99" s="46">
        <v>195235000</v>
      </c>
      <c r="L99" s="45"/>
      <c r="M99" s="46">
        <v>4879618174</v>
      </c>
      <c r="N99" s="45"/>
      <c r="O99" s="46">
        <v>-3860210198</v>
      </c>
      <c r="P99" s="45"/>
      <c r="Q99" s="58">
        <v>8739828372</v>
      </c>
      <c r="R99" s="58"/>
    </row>
    <row r="100" spans="1:18" ht="18.75" x14ac:dyDescent="0.4">
      <c r="A100" s="24" t="s">
        <v>381</v>
      </c>
      <c r="B100" s="10"/>
      <c r="C100" s="46">
        <v>8050000</v>
      </c>
      <c r="D100" s="45"/>
      <c r="E100" s="46">
        <v>1311812121</v>
      </c>
      <c r="F100" s="45"/>
      <c r="G100" s="46">
        <v>305821231</v>
      </c>
      <c r="H100" s="45"/>
      <c r="I100" s="46">
        <v>1005990890</v>
      </c>
      <c r="J100" s="45"/>
      <c r="K100" s="46">
        <v>8050000</v>
      </c>
      <c r="L100" s="45"/>
      <c r="M100" s="46">
        <v>1311812121</v>
      </c>
      <c r="N100" s="45"/>
      <c r="O100" s="46">
        <v>823551441</v>
      </c>
      <c r="P100" s="45"/>
      <c r="Q100" s="58">
        <v>488260680</v>
      </c>
      <c r="R100" s="58"/>
    </row>
    <row r="101" spans="1:18" ht="18.75" x14ac:dyDescent="0.4">
      <c r="A101" s="24" t="s">
        <v>382</v>
      </c>
      <c r="B101" s="10"/>
      <c r="C101" s="46">
        <v>5756000</v>
      </c>
      <c r="D101" s="45"/>
      <c r="E101" s="46">
        <v>362534623</v>
      </c>
      <c r="F101" s="45"/>
      <c r="G101" s="46">
        <v>326851765</v>
      </c>
      <c r="H101" s="45"/>
      <c r="I101" s="46">
        <v>35682858</v>
      </c>
      <c r="J101" s="45"/>
      <c r="K101" s="46">
        <v>5756000</v>
      </c>
      <c r="L101" s="45"/>
      <c r="M101" s="46">
        <v>362534623</v>
      </c>
      <c r="N101" s="45"/>
      <c r="O101" s="46">
        <v>326851765</v>
      </c>
      <c r="P101" s="45"/>
      <c r="Q101" s="58">
        <v>35682858</v>
      </c>
      <c r="R101" s="58"/>
    </row>
    <row r="102" spans="1:18" ht="18.75" x14ac:dyDescent="0.4">
      <c r="A102" s="24" t="s">
        <v>383</v>
      </c>
      <c r="B102" s="10"/>
      <c r="C102" s="46">
        <v>110000</v>
      </c>
      <c r="D102" s="45"/>
      <c r="E102" s="46">
        <v>43548783</v>
      </c>
      <c r="F102" s="45"/>
      <c r="G102" s="46">
        <v>40618076</v>
      </c>
      <c r="H102" s="45"/>
      <c r="I102" s="46">
        <v>2930707</v>
      </c>
      <c r="J102" s="45"/>
      <c r="K102" s="46">
        <v>110000</v>
      </c>
      <c r="L102" s="45"/>
      <c r="M102" s="46">
        <v>43548783</v>
      </c>
      <c r="N102" s="45"/>
      <c r="O102" s="46">
        <v>40618076</v>
      </c>
      <c r="P102" s="45"/>
      <c r="Q102" s="58">
        <v>2930707</v>
      </c>
      <c r="R102" s="58"/>
    </row>
    <row r="103" spans="1:18" ht="18.75" x14ac:dyDescent="0.4">
      <c r="A103" s="24" t="s">
        <v>384</v>
      </c>
      <c r="B103" s="10"/>
      <c r="C103" s="46">
        <v>35691000</v>
      </c>
      <c r="D103" s="45"/>
      <c r="E103" s="46">
        <v>4602953434</v>
      </c>
      <c r="F103" s="45"/>
      <c r="G103" s="46">
        <v>4798058677</v>
      </c>
      <c r="H103" s="45"/>
      <c r="I103" s="46">
        <v>-195105243</v>
      </c>
      <c r="J103" s="45"/>
      <c r="K103" s="46">
        <v>35691000</v>
      </c>
      <c r="L103" s="45"/>
      <c r="M103" s="46">
        <v>4602953434</v>
      </c>
      <c r="N103" s="45"/>
      <c r="O103" s="46">
        <v>4798058677</v>
      </c>
      <c r="P103" s="45"/>
      <c r="Q103" s="58">
        <v>-195105243</v>
      </c>
      <c r="R103" s="58"/>
    </row>
    <row r="104" spans="1:18" ht="18.75" x14ac:dyDescent="0.4">
      <c r="A104" s="24" t="s">
        <v>385</v>
      </c>
      <c r="B104" s="10"/>
      <c r="C104" s="46">
        <v>5000</v>
      </c>
      <c r="D104" s="45"/>
      <c r="E104" s="46">
        <v>1244679</v>
      </c>
      <c r="F104" s="45"/>
      <c r="G104" s="46">
        <v>1239358</v>
      </c>
      <c r="H104" s="45"/>
      <c r="I104" s="46">
        <v>5321</v>
      </c>
      <c r="J104" s="45"/>
      <c r="K104" s="46">
        <v>5000</v>
      </c>
      <c r="L104" s="45"/>
      <c r="M104" s="46">
        <v>1244679</v>
      </c>
      <c r="N104" s="45"/>
      <c r="O104" s="46">
        <v>1239358</v>
      </c>
      <c r="P104" s="45"/>
      <c r="Q104" s="58">
        <v>5321</v>
      </c>
      <c r="R104" s="58"/>
    </row>
    <row r="105" spans="1:18" ht="18.75" x14ac:dyDescent="0.4">
      <c r="A105" s="31" t="s">
        <v>386</v>
      </c>
      <c r="B105" s="10"/>
      <c r="C105" s="47">
        <v>515000</v>
      </c>
      <c r="D105" s="45"/>
      <c r="E105" s="47">
        <v>31921778</v>
      </c>
      <c r="F105" s="45"/>
      <c r="G105" s="47">
        <v>37012495</v>
      </c>
      <c r="H105" s="45"/>
      <c r="I105" s="47">
        <v>-5090717</v>
      </c>
      <c r="J105" s="45"/>
      <c r="K105" s="47">
        <v>515000</v>
      </c>
      <c r="L105" s="45"/>
      <c r="M105" s="47">
        <v>31921778</v>
      </c>
      <c r="N105" s="45"/>
      <c r="O105" s="47">
        <v>37012495</v>
      </c>
      <c r="P105" s="45"/>
      <c r="Q105" s="60">
        <v>-5090717</v>
      </c>
      <c r="R105" s="60"/>
    </row>
    <row r="106" spans="1:18" ht="21" x14ac:dyDescent="0.4">
      <c r="A106" s="5" t="s">
        <v>124</v>
      </c>
      <c r="B106" s="10"/>
      <c r="C106" s="48">
        <f>SUM(C8:C105)</f>
        <v>12092983552</v>
      </c>
      <c r="D106" s="45"/>
      <c r="E106" s="48">
        <f>SUM(E8:E105)</f>
        <v>62636409087847</v>
      </c>
      <c r="F106" s="45"/>
      <c r="G106" s="48">
        <f>SUM(G8:G105)</f>
        <v>62081650974002</v>
      </c>
      <c r="H106" s="45"/>
      <c r="I106" s="48">
        <f>SUM(I8:I105)</f>
        <v>554758113860</v>
      </c>
      <c r="J106" s="45"/>
      <c r="K106" s="48">
        <f>SUM(K8:K105)</f>
        <v>12092983552</v>
      </c>
      <c r="L106" s="45"/>
      <c r="M106" s="48">
        <f>SUM(M8:M105)</f>
        <v>62636409087847</v>
      </c>
      <c r="N106" s="45"/>
      <c r="O106" s="48">
        <f>SUM(O8:O105)</f>
        <v>56000064950430</v>
      </c>
      <c r="P106" s="45"/>
      <c r="Q106" s="71">
        <f>SUM(Q8:R105)</f>
        <v>6636344137427</v>
      </c>
      <c r="R106" s="71"/>
    </row>
    <row r="107" spans="1:18" x14ac:dyDescent="0.4">
      <c r="A107" s="10"/>
      <c r="B107" s="10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1:18" x14ac:dyDescent="0.4">
      <c r="A108" s="10"/>
      <c r="B108" s="10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</row>
    <row r="109" spans="1:18" x14ac:dyDescent="0.4"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</row>
  </sheetData>
  <mergeCells count="107"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A1:Q1"/>
    <mergeCell ref="A2:R2"/>
    <mergeCell ref="A3:R3"/>
    <mergeCell ref="A5:R5"/>
    <mergeCell ref="A6:A7"/>
    <mergeCell ref="C6:I6"/>
    <mergeCell ref="K6:R6"/>
    <mergeCell ref="Q7:R7"/>
    <mergeCell ref="Q8:R8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27"/>
  <sheetViews>
    <sheetView rightToLeft="1" workbookViewId="0">
      <selection sqref="A1:AW1"/>
    </sheetView>
  </sheetViews>
  <sheetFormatPr defaultRowHeight="15.75" x14ac:dyDescent="0.4"/>
  <cols>
    <col min="1" max="1" width="28.140625" style="8" bestFit="1" customWidth="1"/>
    <col min="2" max="2" width="1.28515625" style="8" customWidth="1"/>
    <col min="3" max="3" width="10.5703125" style="8" bestFit="1" customWidth="1"/>
    <col min="4" max="4" width="1.28515625" style="8" customWidth="1"/>
    <col min="5" max="5" width="11.140625" style="8" bestFit="1" customWidth="1"/>
    <col min="6" max="6" width="1.28515625" style="8" customWidth="1"/>
    <col min="7" max="7" width="6.42578125" style="8" customWidth="1"/>
    <col min="8" max="8" width="1.28515625" style="8" customWidth="1"/>
    <col min="9" max="9" width="5.140625" style="8" customWidth="1"/>
    <col min="10" max="10" width="1.28515625" style="8" customWidth="1"/>
    <col min="11" max="11" width="9.140625" style="8" customWidth="1"/>
    <col min="12" max="12" width="1.28515625" style="8" customWidth="1"/>
    <col min="13" max="13" width="2.5703125" style="8" customWidth="1"/>
    <col min="14" max="14" width="1.28515625" style="8" customWidth="1"/>
    <col min="15" max="15" width="9.140625" style="8" customWidth="1"/>
    <col min="16" max="16" width="1.28515625" style="8" customWidth="1"/>
    <col min="17" max="17" width="2.5703125" style="8" customWidth="1"/>
    <col min="18" max="20" width="1.28515625" style="8" customWidth="1"/>
    <col min="21" max="21" width="6.42578125" style="8" customWidth="1"/>
    <col min="22" max="22" width="1.28515625" style="8" customWidth="1"/>
    <col min="23" max="23" width="2.5703125" style="8" customWidth="1"/>
    <col min="24" max="26" width="1.28515625" style="8" customWidth="1"/>
    <col min="27" max="27" width="6.42578125" style="8" customWidth="1"/>
    <col min="28" max="28" width="1.28515625" style="8" customWidth="1"/>
    <col min="29" max="29" width="2.5703125" style="8" customWidth="1"/>
    <col min="30" max="32" width="1.28515625" style="8" customWidth="1"/>
    <col min="33" max="33" width="9.140625" style="8" customWidth="1"/>
    <col min="34" max="34" width="1.28515625" style="8" customWidth="1"/>
    <col min="35" max="35" width="2.5703125" style="8" customWidth="1"/>
    <col min="36" max="36" width="1.28515625" style="8" customWidth="1"/>
    <col min="37" max="37" width="9.140625" style="8" customWidth="1"/>
    <col min="38" max="38" width="1.28515625" style="8" customWidth="1"/>
    <col min="39" max="39" width="2.5703125" style="8" customWidth="1"/>
    <col min="40" max="40" width="1.28515625" style="8" customWidth="1"/>
    <col min="41" max="41" width="9.140625" style="8" customWidth="1"/>
    <col min="42" max="42" width="1.28515625" style="8" customWidth="1"/>
    <col min="43" max="43" width="2.5703125" style="8" customWidth="1"/>
    <col min="44" max="44" width="1.28515625" style="8" customWidth="1"/>
    <col min="45" max="45" width="11.7109375" style="8" customWidth="1"/>
    <col min="46" max="47" width="1.28515625" style="8" customWidth="1"/>
    <col min="48" max="48" width="11" style="8" bestFit="1" customWidth="1"/>
    <col min="49" max="49" width="7.7109375" style="8" customWidth="1"/>
    <col min="50" max="50" width="0.28515625" style="8" customWidth="1"/>
    <col min="51" max="51" width="9.140625" style="8"/>
  </cols>
  <sheetData>
    <row r="1" spans="1:49" ht="25.5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</row>
    <row r="2" spans="1:49" ht="25.5" x14ac:dyDescent="0.4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</row>
    <row r="3" spans="1:49" ht="25.5" x14ac:dyDescent="0.4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</row>
    <row r="5" spans="1:49" ht="24" x14ac:dyDescent="0.4">
      <c r="A5" s="52" t="s">
        <v>125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</row>
    <row r="6" spans="1:49" ht="21" x14ac:dyDescent="0.4">
      <c r="I6" s="53" t="s">
        <v>7</v>
      </c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C6" s="53" t="s">
        <v>9</v>
      </c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</row>
    <row r="7" spans="1:49" x14ac:dyDescent="0.4"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9" ht="21" x14ac:dyDescent="0.4">
      <c r="A8" s="53" t="s">
        <v>126</v>
      </c>
      <c r="B8" s="53"/>
      <c r="C8" s="53"/>
      <c r="D8" s="53"/>
      <c r="E8" s="53"/>
      <c r="F8" s="53"/>
      <c r="G8" s="53"/>
      <c r="I8" s="53" t="s">
        <v>127</v>
      </c>
      <c r="J8" s="53"/>
      <c r="K8" s="53"/>
      <c r="M8" s="53" t="s">
        <v>128</v>
      </c>
      <c r="N8" s="53"/>
      <c r="O8" s="53"/>
      <c r="Q8" s="53" t="s">
        <v>129</v>
      </c>
      <c r="R8" s="53"/>
      <c r="S8" s="53"/>
      <c r="T8" s="53"/>
      <c r="U8" s="53"/>
      <c r="W8" s="53" t="s">
        <v>130</v>
      </c>
      <c r="X8" s="53"/>
      <c r="Y8" s="53"/>
      <c r="Z8" s="53"/>
      <c r="AA8" s="53"/>
      <c r="AC8" s="53" t="s">
        <v>127</v>
      </c>
      <c r="AD8" s="53"/>
      <c r="AE8" s="53"/>
      <c r="AF8" s="53"/>
      <c r="AG8" s="53"/>
      <c r="AI8" s="53" t="s">
        <v>128</v>
      </c>
      <c r="AJ8" s="53"/>
      <c r="AK8" s="53"/>
      <c r="AM8" s="53" t="s">
        <v>129</v>
      </c>
      <c r="AN8" s="53"/>
      <c r="AO8" s="53"/>
      <c r="AQ8" s="53" t="s">
        <v>130</v>
      </c>
      <c r="AR8" s="53"/>
      <c r="AS8" s="53"/>
    </row>
    <row r="9" spans="1:49" ht="24" x14ac:dyDescent="0.4">
      <c r="A9" s="52" t="s">
        <v>131</v>
      </c>
      <c r="B9" s="62"/>
      <c r="C9" s="62"/>
      <c r="D9" s="62"/>
      <c r="E9" s="62"/>
      <c r="F9" s="62"/>
      <c r="G9" s="62"/>
      <c r="H9" s="52"/>
      <c r="I9" s="62"/>
      <c r="J9" s="62"/>
      <c r="K9" s="62"/>
      <c r="L9" s="52"/>
      <c r="M9" s="62"/>
      <c r="N9" s="62"/>
      <c r="O9" s="62"/>
      <c r="P9" s="52"/>
      <c r="Q9" s="62"/>
      <c r="R9" s="62"/>
      <c r="S9" s="62"/>
      <c r="T9" s="62"/>
      <c r="U9" s="62"/>
      <c r="V9" s="52"/>
      <c r="W9" s="62"/>
      <c r="X9" s="62"/>
      <c r="Y9" s="62"/>
      <c r="Z9" s="62"/>
      <c r="AA9" s="62"/>
      <c r="AB9" s="52"/>
      <c r="AC9" s="62"/>
      <c r="AD9" s="62"/>
      <c r="AE9" s="62"/>
      <c r="AF9" s="62"/>
      <c r="AG9" s="62"/>
      <c r="AH9" s="52"/>
      <c r="AI9" s="62"/>
      <c r="AJ9" s="62"/>
      <c r="AK9" s="62"/>
      <c r="AL9" s="52"/>
      <c r="AM9" s="62"/>
      <c r="AN9" s="62"/>
      <c r="AO9" s="62"/>
      <c r="AP9" s="52"/>
      <c r="AQ9" s="62"/>
      <c r="AR9" s="62"/>
      <c r="AS9" s="62"/>
      <c r="AT9" s="52"/>
      <c r="AU9" s="52"/>
      <c r="AV9" s="52"/>
      <c r="AW9" s="52"/>
    </row>
    <row r="10" spans="1:49" ht="21" x14ac:dyDescent="0.4">
      <c r="C10" s="53" t="s">
        <v>7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Y10" s="53" t="s">
        <v>9</v>
      </c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</row>
    <row r="11" spans="1:49" ht="21" x14ac:dyDescent="0.4">
      <c r="A11" s="2" t="s">
        <v>126</v>
      </c>
      <c r="B11" s="10"/>
      <c r="C11" s="4" t="s">
        <v>132</v>
      </c>
      <c r="D11" s="11"/>
      <c r="E11" s="4" t="s">
        <v>133</v>
      </c>
      <c r="F11" s="11"/>
      <c r="G11" s="54" t="s">
        <v>134</v>
      </c>
      <c r="H11" s="54"/>
      <c r="I11" s="54"/>
      <c r="J11" s="11"/>
      <c r="K11" s="54" t="s">
        <v>135</v>
      </c>
      <c r="L11" s="54"/>
      <c r="M11" s="54"/>
      <c r="N11" s="11"/>
      <c r="O11" s="54" t="s">
        <v>128</v>
      </c>
      <c r="P11" s="54"/>
      <c r="Q11" s="54"/>
      <c r="R11" s="11"/>
      <c r="S11" s="54" t="s">
        <v>129</v>
      </c>
      <c r="T11" s="54"/>
      <c r="U11" s="54"/>
      <c r="V11" s="54"/>
      <c r="W11" s="54"/>
      <c r="X11" s="10"/>
      <c r="Y11" s="54" t="s">
        <v>132</v>
      </c>
      <c r="Z11" s="54"/>
      <c r="AA11" s="54"/>
      <c r="AB11" s="54"/>
      <c r="AC11" s="54"/>
      <c r="AD11" s="11"/>
      <c r="AE11" s="54" t="s">
        <v>133</v>
      </c>
      <c r="AF11" s="54"/>
      <c r="AG11" s="54"/>
      <c r="AH11" s="54"/>
      <c r="AI11" s="54"/>
      <c r="AJ11" s="11"/>
      <c r="AK11" s="54" t="s">
        <v>134</v>
      </c>
      <c r="AL11" s="54"/>
      <c r="AM11" s="54"/>
      <c r="AN11" s="11"/>
      <c r="AO11" s="54" t="s">
        <v>135</v>
      </c>
      <c r="AP11" s="54"/>
      <c r="AQ11" s="54"/>
      <c r="AR11" s="11"/>
      <c r="AS11" s="54" t="s">
        <v>128</v>
      </c>
      <c r="AT11" s="54"/>
      <c r="AU11" s="11"/>
      <c r="AV11" s="4" t="s">
        <v>129</v>
      </c>
    </row>
    <row r="12" spans="1:49" ht="18.75" x14ac:dyDescent="0.4">
      <c r="A12" s="23" t="s">
        <v>136</v>
      </c>
      <c r="B12" s="10"/>
      <c r="C12" s="23" t="s">
        <v>137</v>
      </c>
      <c r="D12" s="10"/>
      <c r="E12" s="23" t="s">
        <v>138</v>
      </c>
      <c r="F12" s="10"/>
      <c r="G12" s="55" t="s">
        <v>139</v>
      </c>
      <c r="H12" s="55"/>
      <c r="I12" s="55"/>
      <c r="J12" s="10"/>
      <c r="K12" s="56">
        <v>30000000</v>
      </c>
      <c r="L12" s="56"/>
      <c r="M12" s="56"/>
      <c r="N12" s="45"/>
      <c r="O12" s="56">
        <v>1800</v>
      </c>
      <c r="P12" s="56"/>
      <c r="Q12" s="56"/>
      <c r="R12" s="10"/>
      <c r="S12" s="55" t="s">
        <v>140</v>
      </c>
      <c r="T12" s="55"/>
      <c r="U12" s="55"/>
      <c r="V12" s="55"/>
      <c r="W12" s="55"/>
      <c r="X12" s="10"/>
      <c r="Y12" s="55" t="s">
        <v>137</v>
      </c>
      <c r="Z12" s="55"/>
      <c r="AA12" s="55"/>
      <c r="AB12" s="55"/>
      <c r="AC12" s="55"/>
      <c r="AD12" s="10"/>
      <c r="AE12" s="55" t="s">
        <v>139</v>
      </c>
      <c r="AF12" s="55"/>
      <c r="AG12" s="55"/>
      <c r="AH12" s="55"/>
      <c r="AI12" s="55"/>
      <c r="AJ12" s="10"/>
      <c r="AK12" s="55" t="s">
        <v>139</v>
      </c>
      <c r="AL12" s="55"/>
      <c r="AM12" s="55"/>
      <c r="AN12" s="10"/>
      <c r="AO12" s="56">
        <v>0</v>
      </c>
      <c r="AP12" s="56"/>
      <c r="AQ12" s="56"/>
      <c r="AR12" s="45"/>
      <c r="AS12" s="56">
        <v>0</v>
      </c>
      <c r="AT12" s="56"/>
      <c r="AU12" s="10"/>
      <c r="AV12" s="23" t="s">
        <v>139</v>
      </c>
    </row>
    <row r="13" spans="1:49" ht="18.75" x14ac:dyDescent="0.4">
      <c r="A13" s="24" t="s">
        <v>141</v>
      </c>
      <c r="B13" s="10"/>
      <c r="C13" s="24" t="s">
        <v>137</v>
      </c>
      <c r="D13" s="10"/>
      <c r="E13" s="24" t="s">
        <v>138</v>
      </c>
      <c r="F13" s="10"/>
      <c r="G13" s="57" t="s">
        <v>139</v>
      </c>
      <c r="H13" s="57"/>
      <c r="I13" s="57"/>
      <c r="J13" s="10"/>
      <c r="K13" s="58">
        <v>90420000</v>
      </c>
      <c r="L13" s="58"/>
      <c r="M13" s="58"/>
      <c r="N13" s="45"/>
      <c r="O13" s="58">
        <v>1500</v>
      </c>
      <c r="P13" s="58"/>
      <c r="Q13" s="58"/>
      <c r="R13" s="10"/>
      <c r="S13" s="57" t="s">
        <v>142</v>
      </c>
      <c r="T13" s="57"/>
      <c r="U13" s="57"/>
      <c r="V13" s="57"/>
      <c r="W13" s="57"/>
      <c r="X13" s="10"/>
      <c r="Y13" s="57" t="s">
        <v>137</v>
      </c>
      <c r="Z13" s="57"/>
      <c r="AA13" s="57"/>
      <c r="AB13" s="57"/>
      <c r="AC13" s="57"/>
      <c r="AD13" s="10"/>
      <c r="AE13" s="57" t="s">
        <v>138</v>
      </c>
      <c r="AF13" s="57"/>
      <c r="AG13" s="57"/>
      <c r="AH13" s="57"/>
      <c r="AI13" s="57"/>
      <c r="AJ13" s="10"/>
      <c r="AK13" s="57" t="s">
        <v>139</v>
      </c>
      <c r="AL13" s="57"/>
      <c r="AM13" s="57"/>
      <c r="AN13" s="10"/>
      <c r="AO13" s="58">
        <v>90420000</v>
      </c>
      <c r="AP13" s="58"/>
      <c r="AQ13" s="58"/>
      <c r="AR13" s="45"/>
      <c r="AS13" s="58">
        <v>1500</v>
      </c>
      <c r="AT13" s="58"/>
      <c r="AU13" s="10"/>
      <c r="AV13" s="24" t="s">
        <v>142</v>
      </c>
    </row>
    <row r="14" spans="1:49" ht="18.75" x14ac:dyDescent="0.4">
      <c r="A14" s="24" t="s">
        <v>143</v>
      </c>
      <c r="B14" s="10"/>
      <c r="C14" s="24" t="s">
        <v>137</v>
      </c>
      <c r="D14" s="10"/>
      <c r="E14" s="24" t="s">
        <v>138</v>
      </c>
      <c r="F14" s="10"/>
      <c r="G14" s="57" t="s">
        <v>139</v>
      </c>
      <c r="H14" s="57"/>
      <c r="I14" s="57"/>
      <c r="J14" s="10"/>
      <c r="K14" s="58">
        <v>46467000</v>
      </c>
      <c r="L14" s="58"/>
      <c r="M14" s="58"/>
      <c r="N14" s="45"/>
      <c r="O14" s="58">
        <v>1600</v>
      </c>
      <c r="P14" s="58"/>
      <c r="Q14" s="58"/>
      <c r="R14" s="10"/>
      <c r="S14" s="57" t="s">
        <v>142</v>
      </c>
      <c r="T14" s="57"/>
      <c r="U14" s="57"/>
      <c r="V14" s="57"/>
      <c r="W14" s="57"/>
      <c r="X14" s="10"/>
      <c r="Y14" s="57" t="s">
        <v>137</v>
      </c>
      <c r="Z14" s="57"/>
      <c r="AA14" s="57"/>
      <c r="AB14" s="57"/>
      <c r="AC14" s="57"/>
      <c r="AD14" s="10"/>
      <c r="AE14" s="57" t="s">
        <v>138</v>
      </c>
      <c r="AF14" s="57"/>
      <c r="AG14" s="57"/>
      <c r="AH14" s="57"/>
      <c r="AI14" s="57"/>
      <c r="AJ14" s="10"/>
      <c r="AK14" s="57" t="s">
        <v>139</v>
      </c>
      <c r="AL14" s="57"/>
      <c r="AM14" s="57"/>
      <c r="AN14" s="10"/>
      <c r="AO14" s="58">
        <v>46467000</v>
      </c>
      <c r="AP14" s="58"/>
      <c r="AQ14" s="58"/>
      <c r="AR14" s="45"/>
      <c r="AS14" s="58">
        <v>1600</v>
      </c>
      <c r="AT14" s="58"/>
      <c r="AU14" s="10"/>
      <c r="AV14" s="24" t="s">
        <v>142</v>
      </c>
    </row>
    <row r="15" spans="1:49" ht="18.75" x14ac:dyDescent="0.4">
      <c r="A15" s="24" t="s">
        <v>144</v>
      </c>
      <c r="B15" s="10"/>
      <c r="C15" s="24" t="s">
        <v>137</v>
      </c>
      <c r="D15" s="10"/>
      <c r="E15" s="24" t="s">
        <v>138</v>
      </c>
      <c r="F15" s="10"/>
      <c r="G15" s="57" t="s">
        <v>139</v>
      </c>
      <c r="H15" s="57"/>
      <c r="I15" s="57"/>
      <c r="J15" s="10"/>
      <c r="K15" s="58">
        <v>20962000</v>
      </c>
      <c r="L15" s="58"/>
      <c r="M15" s="58"/>
      <c r="N15" s="45"/>
      <c r="O15" s="58">
        <v>1800</v>
      </c>
      <c r="P15" s="58"/>
      <c r="Q15" s="58"/>
      <c r="R15" s="10"/>
      <c r="S15" s="57" t="s">
        <v>142</v>
      </c>
      <c r="T15" s="57"/>
      <c r="U15" s="57"/>
      <c r="V15" s="57"/>
      <c r="W15" s="57"/>
      <c r="X15" s="10"/>
      <c r="Y15" s="57" t="s">
        <v>137</v>
      </c>
      <c r="Z15" s="57"/>
      <c r="AA15" s="57"/>
      <c r="AB15" s="57"/>
      <c r="AC15" s="57"/>
      <c r="AD15" s="10"/>
      <c r="AE15" s="57" t="s">
        <v>138</v>
      </c>
      <c r="AF15" s="57"/>
      <c r="AG15" s="57"/>
      <c r="AH15" s="57"/>
      <c r="AI15" s="57"/>
      <c r="AJ15" s="10"/>
      <c r="AK15" s="57" t="s">
        <v>139</v>
      </c>
      <c r="AL15" s="57"/>
      <c r="AM15" s="57"/>
      <c r="AN15" s="10"/>
      <c r="AO15" s="58">
        <v>21962000</v>
      </c>
      <c r="AP15" s="58"/>
      <c r="AQ15" s="58"/>
      <c r="AR15" s="45"/>
      <c r="AS15" s="58">
        <v>1800</v>
      </c>
      <c r="AT15" s="58"/>
      <c r="AU15" s="10"/>
      <c r="AV15" s="24" t="s">
        <v>142</v>
      </c>
    </row>
    <row r="16" spans="1:49" ht="18.75" x14ac:dyDescent="0.4">
      <c r="A16" s="24" t="s">
        <v>145</v>
      </c>
      <c r="B16" s="10"/>
      <c r="C16" s="24" t="s">
        <v>137</v>
      </c>
      <c r="D16" s="10"/>
      <c r="E16" s="24" t="s">
        <v>138</v>
      </c>
      <c r="F16" s="10"/>
      <c r="G16" s="57" t="s">
        <v>139</v>
      </c>
      <c r="H16" s="57"/>
      <c r="I16" s="57"/>
      <c r="J16" s="10"/>
      <c r="K16" s="58">
        <v>3692000</v>
      </c>
      <c r="L16" s="58"/>
      <c r="M16" s="58"/>
      <c r="N16" s="45"/>
      <c r="O16" s="58">
        <v>1700</v>
      </c>
      <c r="P16" s="58"/>
      <c r="Q16" s="58"/>
      <c r="R16" s="10"/>
      <c r="S16" s="57" t="s">
        <v>142</v>
      </c>
      <c r="T16" s="57"/>
      <c r="U16" s="57"/>
      <c r="V16" s="57"/>
      <c r="W16" s="57"/>
      <c r="X16" s="10"/>
      <c r="Y16" s="57" t="s">
        <v>137</v>
      </c>
      <c r="Z16" s="57"/>
      <c r="AA16" s="57"/>
      <c r="AB16" s="57"/>
      <c r="AC16" s="57"/>
      <c r="AD16" s="10"/>
      <c r="AE16" s="57" t="s">
        <v>138</v>
      </c>
      <c r="AF16" s="57"/>
      <c r="AG16" s="57"/>
      <c r="AH16" s="57"/>
      <c r="AI16" s="57"/>
      <c r="AJ16" s="10"/>
      <c r="AK16" s="57" t="s">
        <v>139</v>
      </c>
      <c r="AL16" s="57"/>
      <c r="AM16" s="57"/>
      <c r="AN16" s="10"/>
      <c r="AO16" s="58">
        <v>3692000</v>
      </c>
      <c r="AP16" s="58"/>
      <c r="AQ16" s="58"/>
      <c r="AR16" s="45"/>
      <c r="AS16" s="58">
        <v>1700</v>
      </c>
      <c r="AT16" s="58"/>
      <c r="AU16" s="10"/>
      <c r="AV16" s="24" t="s">
        <v>142</v>
      </c>
    </row>
    <row r="17" spans="1:49" ht="18.75" x14ac:dyDescent="0.4">
      <c r="A17" s="24" t="s">
        <v>146</v>
      </c>
      <c r="B17" s="10"/>
      <c r="C17" s="24" t="s">
        <v>137</v>
      </c>
      <c r="D17" s="10"/>
      <c r="E17" s="24" t="s">
        <v>138</v>
      </c>
      <c r="F17" s="10"/>
      <c r="G17" s="57" t="s">
        <v>139</v>
      </c>
      <c r="H17" s="57"/>
      <c r="I17" s="57"/>
      <c r="J17" s="10"/>
      <c r="K17" s="58">
        <v>159698000</v>
      </c>
      <c r="L17" s="58"/>
      <c r="M17" s="58"/>
      <c r="N17" s="45"/>
      <c r="O17" s="58">
        <v>2200</v>
      </c>
      <c r="P17" s="58"/>
      <c r="Q17" s="58"/>
      <c r="R17" s="10"/>
      <c r="S17" s="57" t="s">
        <v>147</v>
      </c>
      <c r="T17" s="57"/>
      <c r="U17" s="57"/>
      <c r="V17" s="57"/>
      <c r="W17" s="57"/>
      <c r="X17" s="10"/>
      <c r="Y17" s="57" t="s">
        <v>137</v>
      </c>
      <c r="Z17" s="57"/>
      <c r="AA17" s="57"/>
      <c r="AB17" s="57"/>
      <c r="AC17" s="57"/>
      <c r="AD17" s="10"/>
      <c r="AE17" s="57" t="s">
        <v>138</v>
      </c>
      <c r="AF17" s="57"/>
      <c r="AG17" s="57"/>
      <c r="AH17" s="57"/>
      <c r="AI17" s="57"/>
      <c r="AJ17" s="10"/>
      <c r="AK17" s="57" t="s">
        <v>139</v>
      </c>
      <c r="AL17" s="57"/>
      <c r="AM17" s="57"/>
      <c r="AN17" s="10"/>
      <c r="AO17" s="58">
        <v>195235000</v>
      </c>
      <c r="AP17" s="58"/>
      <c r="AQ17" s="58"/>
      <c r="AR17" s="45"/>
      <c r="AS17" s="58">
        <v>2200</v>
      </c>
      <c r="AT17" s="58"/>
      <c r="AU17" s="10"/>
      <c r="AV17" s="24" t="s">
        <v>147</v>
      </c>
    </row>
    <row r="18" spans="1:49" ht="18.75" x14ac:dyDescent="0.4">
      <c r="A18" s="24" t="s">
        <v>148</v>
      </c>
      <c r="B18" s="10"/>
      <c r="C18" s="24" t="s">
        <v>137</v>
      </c>
      <c r="D18" s="10"/>
      <c r="E18" s="24" t="s">
        <v>138</v>
      </c>
      <c r="F18" s="10"/>
      <c r="G18" s="57" t="s">
        <v>139</v>
      </c>
      <c r="H18" s="57"/>
      <c r="I18" s="57"/>
      <c r="J18" s="10"/>
      <c r="K18" s="58">
        <v>8050000</v>
      </c>
      <c r="L18" s="58"/>
      <c r="M18" s="58"/>
      <c r="N18" s="45"/>
      <c r="O18" s="58">
        <v>1700</v>
      </c>
      <c r="P18" s="58"/>
      <c r="Q18" s="58"/>
      <c r="R18" s="10"/>
      <c r="S18" s="57" t="s">
        <v>149</v>
      </c>
      <c r="T18" s="57"/>
      <c r="U18" s="57"/>
      <c r="V18" s="57"/>
      <c r="W18" s="57"/>
      <c r="X18" s="10"/>
      <c r="Y18" s="57" t="s">
        <v>137</v>
      </c>
      <c r="Z18" s="57"/>
      <c r="AA18" s="57"/>
      <c r="AB18" s="57"/>
      <c r="AC18" s="57"/>
      <c r="AD18" s="10"/>
      <c r="AE18" s="57" t="s">
        <v>138</v>
      </c>
      <c r="AF18" s="57"/>
      <c r="AG18" s="57"/>
      <c r="AH18" s="57"/>
      <c r="AI18" s="57"/>
      <c r="AJ18" s="10"/>
      <c r="AK18" s="57" t="s">
        <v>139</v>
      </c>
      <c r="AL18" s="57"/>
      <c r="AM18" s="57"/>
      <c r="AN18" s="10"/>
      <c r="AO18" s="58">
        <v>8050000</v>
      </c>
      <c r="AP18" s="58"/>
      <c r="AQ18" s="58"/>
      <c r="AR18" s="45"/>
      <c r="AS18" s="58">
        <v>1700</v>
      </c>
      <c r="AT18" s="58"/>
      <c r="AU18" s="10"/>
      <c r="AV18" s="24" t="s">
        <v>149</v>
      </c>
    </row>
    <row r="19" spans="1:49" ht="18.75" x14ac:dyDescent="0.4">
      <c r="A19" s="24" t="s">
        <v>150</v>
      </c>
      <c r="B19" s="10"/>
      <c r="C19" s="24" t="s">
        <v>137</v>
      </c>
      <c r="D19" s="10"/>
      <c r="E19" s="24" t="s">
        <v>139</v>
      </c>
      <c r="F19" s="10"/>
      <c r="G19" s="57" t="s">
        <v>139</v>
      </c>
      <c r="H19" s="57"/>
      <c r="I19" s="57"/>
      <c r="J19" s="10"/>
      <c r="K19" s="58">
        <v>0</v>
      </c>
      <c r="L19" s="58"/>
      <c r="M19" s="58"/>
      <c r="N19" s="45"/>
      <c r="O19" s="58">
        <v>0</v>
      </c>
      <c r="P19" s="58"/>
      <c r="Q19" s="58"/>
      <c r="R19" s="10"/>
      <c r="S19" s="57" t="s">
        <v>139</v>
      </c>
      <c r="T19" s="57"/>
      <c r="U19" s="57"/>
      <c r="V19" s="57"/>
      <c r="W19" s="57"/>
      <c r="X19" s="10"/>
      <c r="Y19" s="57" t="s">
        <v>137</v>
      </c>
      <c r="Z19" s="57"/>
      <c r="AA19" s="57"/>
      <c r="AB19" s="57"/>
      <c r="AC19" s="57"/>
      <c r="AD19" s="10"/>
      <c r="AE19" s="57" t="s">
        <v>138</v>
      </c>
      <c r="AF19" s="57"/>
      <c r="AG19" s="57"/>
      <c r="AH19" s="57"/>
      <c r="AI19" s="57"/>
      <c r="AJ19" s="10"/>
      <c r="AK19" s="57" t="s">
        <v>139</v>
      </c>
      <c r="AL19" s="57"/>
      <c r="AM19" s="57"/>
      <c r="AN19" s="10"/>
      <c r="AO19" s="58">
        <v>5756000</v>
      </c>
      <c r="AP19" s="58"/>
      <c r="AQ19" s="58"/>
      <c r="AR19" s="45"/>
      <c r="AS19" s="58">
        <v>2200</v>
      </c>
      <c r="AT19" s="58"/>
      <c r="AU19" s="10"/>
      <c r="AV19" s="24" t="s">
        <v>149</v>
      </c>
    </row>
    <row r="20" spans="1:49" ht="18.75" x14ac:dyDescent="0.4">
      <c r="A20" s="24" t="s">
        <v>151</v>
      </c>
      <c r="B20" s="10"/>
      <c r="C20" s="24" t="s">
        <v>137</v>
      </c>
      <c r="D20" s="10"/>
      <c r="E20" s="24" t="s">
        <v>139</v>
      </c>
      <c r="F20" s="10"/>
      <c r="G20" s="57" t="s">
        <v>139</v>
      </c>
      <c r="H20" s="57"/>
      <c r="I20" s="57"/>
      <c r="J20" s="10"/>
      <c r="K20" s="58">
        <v>0</v>
      </c>
      <c r="L20" s="58"/>
      <c r="M20" s="58"/>
      <c r="N20" s="45"/>
      <c r="O20" s="58">
        <v>0</v>
      </c>
      <c r="P20" s="58"/>
      <c r="Q20" s="58"/>
      <c r="R20" s="10"/>
      <c r="S20" s="57" t="s">
        <v>139</v>
      </c>
      <c r="T20" s="57"/>
      <c r="U20" s="57"/>
      <c r="V20" s="57"/>
      <c r="W20" s="57"/>
      <c r="X20" s="10"/>
      <c r="Y20" s="57" t="s">
        <v>137</v>
      </c>
      <c r="Z20" s="57"/>
      <c r="AA20" s="57"/>
      <c r="AB20" s="57"/>
      <c r="AC20" s="57"/>
      <c r="AD20" s="10"/>
      <c r="AE20" s="57" t="s">
        <v>138</v>
      </c>
      <c r="AF20" s="57"/>
      <c r="AG20" s="57"/>
      <c r="AH20" s="57"/>
      <c r="AI20" s="57"/>
      <c r="AJ20" s="10"/>
      <c r="AK20" s="57" t="s">
        <v>139</v>
      </c>
      <c r="AL20" s="57"/>
      <c r="AM20" s="57"/>
      <c r="AN20" s="10"/>
      <c r="AO20" s="58">
        <v>110000</v>
      </c>
      <c r="AP20" s="58"/>
      <c r="AQ20" s="58"/>
      <c r="AR20" s="45"/>
      <c r="AS20" s="58">
        <v>2800</v>
      </c>
      <c r="AT20" s="58"/>
      <c r="AU20" s="10"/>
      <c r="AV20" s="24" t="s">
        <v>152</v>
      </c>
    </row>
    <row r="21" spans="1:49" ht="18.75" x14ac:dyDescent="0.4">
      <c r="A21" s="24" t="s">
        <v>153</v>
      </c>
      <c r="B21" s="10"/>
      <c r="C21" s="24" t="s">
        <v>137</v>
      </c>
      <c r="D21" s="10"/>
      <c r="E21" s="24" t="s">
        <v>139</v>
      </c>
      <c r="F21" s="10"/>
      <c r="G21" s="57" t="s">
        <v>139</v>
      </c>
      <c r="H21" s="57"/>
      <c r="I21" s="57"/>
      <c r="J21" s="10"/>
      <c r="K21" s="58">
        <v>0</v>
      </c>
      <c r="L21" s="58"/>
      <c r="M21" s="58"/>
      <c r="N21" s="45"/>
      <c r="O21" s="58">
        <v>0</v>
      </c>
      <c r="P21" s="58"/>
      <c r="Q21" s="58"/>
      <c r="R21" s="10"/>
      <c r="S21" s="57" t="s">
        <v>139</v>
      </c>
      <c r="T21" s="57"/>
      <c r="U21" s="57"/>
      <c r="V21" s="57"/>
      <c r="W21" s="57"/>
      <c r="X21" s="10"/>
      <c r="Y21" s="57" t="s">
        <v>137</v>
      </c>
      <c r="Z21" s="57"/>
      <c r="AA21" s="57"/>
      <c r="AB21" s="57"/>
      <c r="AC21" s="57"/>
      <c r="AD21" s="10"/>
      <c r="AE21" s="57" t="s">
        <v>138</v>
      </c>
      <c r="AF21" s="57"/>
      <c r="AG21" s="57"/>
      <c r="AH21" s="57"/>
      <c r="AI21" s="57"/>
      <c r="AJ21" s="10"/>
      <c r="AK21" s="57" t="s">
        <v>139</v>
      </c>
      <c r="AL21" s="57"/>
      <c r="AM21" s="57"/>
      <c r="AN21" s="10"/>
      <c r="AO21" s="58">
        <v>35691000</v>
      </c>
      <c r="AP21" s="58"/>
      <c r="AQ21" s="58"/>
      <c r="AR21" s="45"/>
      <c r="AS21" s="58">
        <v>3250</v>
      </c>
      <c r="AT21" s="58"/>
      <c r="AU21" s="10"/>
      <c r="AV21" s="24" t="s">
        <v>152</v>
      </c>
    </row>
    <row r="22" spans="1:49" ht="18.75" x14ac:dyDescent="0.4">
      <c r="A22" s="24" t="s">
        <v>154</v>
      </c>
      <c r="B22" s="10"/>
      <c r="C22" s="24" t="s">
        <v>137</v>
      </c>
      <c r="D22" s="10"/>
      <c r="E22" s="24" t="s">
        <v>139</v>
      </c>
      <c r="F22" s="10"/>
      <c r="G22" s="57" t="s">
        <v>139</v>
      </c>
      <c r="H22" s="57"/>
      <c r="I22" s="57"/>
      <c r="J22" s="10"/>
      <c r="K22" s="58">
        <v>0</v>
      </c>
      <c r="L22" s="58"/>
      <c r="M22" s="58"/>
      <c r="N22" s="45"/>
      <c r="O22" s="58">
        <v>0</v>
      </c>
      <c r="P22" s="58"/>
      <c r="Q22" s="58"/>
      <c r="R22" s="10"/>
      <c r="S22" s="57" t="s">
        <v>139</v>
      </c>
      <c r="T22" s="57"/>
      <c r="U22" s="57"/>
      <c r="V22" s="57"/>
      <c r="W22" s="57"/>
      <c r="X22" s="10"/>
      <c r="Y22" s="57" t="s">
        <v>137</v>
      </c>
      <c r="Z22" s="57"/>
      <c r="AA22" s="57"/>
      <c r="AB22" s="57"/>
      <c r="AC22" s="57"/>
      <c r="AD22" s="10"/>
      <c r="AE22" s="57" t="s">
        <v>138</v>
      </c>
      <c r="AF22" s="57"/>
      <c r="AG22" s="57"/>
      <c r="AH22" s="57"/>
      <c r="AI22" s="57"/>
      <c r="AJ22" s="10"/>
      <c r="AK22" s="57" t="s">
        <v>139</v>
      </c>
      <c r="AL22" s="57"/>
      <c r="AM22" s="57"/>
      <c r="AN22" s="10"/>
      <c r="AO22" s="58">
        <v>5000</v>
      </c>
      <c r="AP22" s="58"/>
      <c r="AQ22" s="58"/>
      <c r="AR22" s="45"/>
      <c r="AS22" s="58">
        <v>3000</v>
      </c>
      <c r="AT22" s="58"/>
      <c r="AU22" s="10"/>
      <c r="AV22" s="24" t="s">
        <v>155</v>
      </c>
    </row>
    <row r="23" spans="1:49" ht="18.75" x14ac:dyDescent="0.4">
      <c r="A23" s="24" t="s">
        <v>156</v>
      </c>
      <c r="B23" s="10"/>
      <c r="C23" s="24" t="s">
        <v>137</v>
      </c>
      <c r="D23" s="10"/>
      <c r="E23" s="24" t="s">
        <v>139</v>
      </c>
      <c r="F23" s="10"/>
      <c r="G23" s="57" t="s">
        <v>139</v>
      </c>
      <c r="H23" s="57"/>
      <c r="I23" s="57"/>
      <c r="J23" s="10"/>
      <c r="K23" s="58">
        <v>0</v>
      </c>
      <c r="L23" s="58"/>
      <c r="M23" s="58"/>
      <c r="N23" s="45"/>
      <c r="O23" s="58">
        <v>0</v>
      </c>
      <c r="P23" s="58"/>
      <c r="Q23" s="58"/>
      <c r="R23" s="10"/>
      <c r="S23" s="57" t="s">
        <v>139</v>
      </c>
      <c r="T23" s="57"/>
      <c r="U23" s="57"/>
      <c r="V23" s="57"/>
      <c r="W23" s="57"/>
      <c r="X23" s="10"/>
      <c r="Y23" s="57" t="s">
        <v>137</v>
      </c>
      <c r="Z23" s="57"/>
      <c r="AA23" s="57"/>
      <c r="AB23" s="57"/>
      <c r="AC23" s="57"/>
      <c r="AD23" s="10"/>
      <c r="AE23" s="57" t="s">
        <v>138</v>
      </c>
      <c r="AF23" s="57"/>
      <c r="AG23" s="57"/>
      <c r="AH23" s="57"/>
      <c r="AI23" s="57"/>
      <c r="AJ23" s="10"/>
      <c r="AK23" s="57" t="s">
        <v>139</v>
      </c>
      <c r="AL23" s="57"/>
      <c r="AM23" s="57"/>
      <c r="AN23" s="10"/>
      <c r="AO23" s="58">
        <v>515000</v>
      </c>
      <c r="AP23" s="58"/>
      <c r="AQ23" s="58"/>
      <c r="AR23" s="45"/>
      <c r="AS23" s="58">
        <v>2400</v>
      </c>
      <c r="AT23" s="58"/>
      <c r="AU23" s="10"/>
      <c r="AV23" s="24" t="s">
        <v>157</v>
      </c>
    </row>
    <row r="24" spans="1:49" ht="24" x14ac:dyDescent="0.4">
      <c r="A24" s="52" t="s">
        <v>158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</row>
    <row r="25" spans="1:49" ht="21" x14ac:dyDescent="0.4">
      <c r="C25" s="53" t="s">
        <v>7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O25" s="53" t="s">
        <v>9</v>
      </c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</row>
    <row r="26" spans="1:49" ht="21" x14ac:dyDescent="0.4">
      <c r="A26" s="2" t="s">
        <v>126</v>
      </c>
      <c r="C26" s="4" t="s">
        <v>133</v>
      </c>
      <c r="D26" s="9"/>
      <c r="E26" s="4" t="s">
        <v>135</v>
      </c>
      <c r="F26" s="9"/>
      <c r="G26" s="54" t="s">
        <v>128</v>
      </c>
      <c r="H26" s="54"/>
      <c r="I26" s="54"/>
      <c r="J26" s="9"/>
      <c r="K26" s="54" t="s">
        <v>129</v>
      </c>
      <c r="L26" s="54"/>
      <c r="M26" s="54"/>
      <c r="O26" s="54" t="s">
        <v>133</v>
      </c>
      <c r="P26" s="54"/>
      <c r="Q26" s="54"/>
      <c r="R26" s="54"/>
      <c r="S26" s="54"/>
      <c r="T26" s="9"/>
      <c r="U26" s="54" t="s">
        <v>135</v>
      </c>
      <c r="V26" s="54"/>
      <c r="W26" s="54"/>
      <c r="X26" s="54"/>
      <c r="Y26" s="54"/>
      <c r="Z26" s="9"/>
      <c r="AA26" s="54" t="s">
        <v>128</v>
      </c>
      <c r="AB26" s="54"/>
      <c r="AC26" s="54"/>
      <c r="AD26" s="54"/>
      <c r="AE26" s="54"/>
      <c r="AF26" s="9"/>
      <c r="AG26" s="54" t="s">
        <v>129</v>
      </c>
      <c r="AH26" s="54"/>
      <c r="AI26" s="54"/>
    </row>
    <row r="27" spans="1:49" x14ac:dyDescent="0.4">
      <c r="A27" s="9"/>
      <c r="C27" s="9"/>
      <c r="E27" s="9"/>
      <c r="G27" s="9"/>
      <c r="H27" s="9"/>
      <c r="I27" s="9"/>
      <c r="K27" s="9"/>
      <c r="L27" s="9"/>
      <c r="M27" s="9"/>
      <c r="O27" s="9"/>
      <c r="P27" s="9"/>
      <c r="Q27" s="9"/>
      <c r="R27" s="9"/>
      <c r="S27" s="9"/>
      <c r="U27" s="9"/>
      <c r="V27" s="9"/>
      <c r="W27" s="9"/>
      <c r="X27" s="9"/>
      <c r="Y27" s="9"/>
      <c r="AA27" s="9"/>
      <c r="AB27" s="9"/>
      <c r="AC27" s="9"/>
      <c r="AD27" s="9"/>
      <c r="AE27" s="9"/>
      <c r="AG27" s="9"/>
      <c r="AH27" s="9"/>
      <c r="AI27" s="9"/>
    </row>
  </sheetData>
  <mergeCells count="144">
    <mergeCell ref="A24:AW24"/>
    <mergeCell ref="C25:M25"/>
    <mergeCell ref="O25:AI25"/>
    <mergeCell ref="G26:I26"/>
    <mergeCell ref="K26:M26"/>
    <mergeCell ref="O26:S26"/>
    <mergeCell ref="U26:Y26"/>
    <mergeCell ref="AA26:AE26"/>
    <mergeCell ref="AG26:AI26"/>
    <mergeCell ref="G23:I23"/>
    <mergeCell ref="K23:M23"/>
    <mergeCell ref="O23:Q23"/>
    <mergeCell ref="S23:W23"/>
    <mergeCell ref="Y23:AC23"/>
    <mergeCell ref="AE23:AI23"/>
    <mergeCell ref="AK23:AM23"/>
    <mergeCell ref="AO23:AQ23"/>
    <mergeCell ref="AS23:AT23"/>
    <mergeCell ref="G22:I22"/>
    <mergeCell ref="K22:M22"/>
    <mergeCell ref="O22:Q22"/>
    <mergeCell ref="S22:W22"/>
    <mergeCell ref="Y22:AC22"/>
    <mergeCell ref="AE22:AI22"/>
    <mergeCell ref="AK22:AM22"/>
    <mergeCell ref="AO22:AQ22"/>
    <mergeCell ref="AS22:AT22"/>
    <mergeCell ref="G21:I21"/>
    <mergeCell ref="K21:M21"/>
    <mergeCell ref="O21:Q21"/>
    <mergeCell ref="S21:W21"/>
    <mergeCell ref="Y21:AC21"/>
    <mergeCell ref="AE21:AI21"/>
    <mergeCell ref="AK21:AM21"/>
    <mergeCell ref="AO21:AQ21"/>
    <mergeCell ref="AS21:AT21"/>
    <mergeCell ref="G20:I20"/>
    <mergeCell ref="K20:M20"/>
    <mergeCell ref="O20:Q20"/>
    <mergeCell ref="S20:W20"/>
    <mergeCell ref="Y20:AC20"/>
    <mergeCell ref="AE20:AI20"/>
    <mergeCell ref="AK20:AM20"/>
    <mergeCell ref="AO20:AQ20"/>
    <mergeCell ref="AS20:AT20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9:AW9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:AW1"/>
    <mergeCell ref="A2:AW2"/>
    <mergeCell ref="A3:AW3"/>
    <mergeCell ref="A5:AW5"/>
    <mergeCell ref="I6:AA6"/>
    <mergeCell ref="AC6:AS6"/>
    <mergeCell ref="A8:G8"/>
    <mergeCell ref="I8:K8"/>
    <mergeCell ref="M8:O8"/>
    <mergeCell ref="Q8:U8"/>
    <mergeCell ref="W8:AA8"/>
    <mergeCell ref="AC8:AG8"/>
    <mergeCell ref="AI8:AK8"/>
    <mergeCell ref="AM8:AO8"/>
    <mergeCell ref="AQ8:AS8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8"/>
  <sheetViews>
    <sheetView rightToLeft="1" workbookViewId="0">
      <selection sqref="A1:AA1"/>
    </sheetView>
  </sheetViews>
  <sheetFormatPr defaultRowHeight="15.75" x14ac:dyDescent="0.4"/>
  <cols>
    <col min="1" max="1" width="6.140625" style="8" bestFit="1" customWidth="1"/>
    <col min="2" max="2" width="14.28515625" style="8" customWidth="1"/>
    <col min="3" max="3" width="1.28515625" style="8" customWidth="1"/>
    <col min="4" max="4" width="2.5703125" style="8" customWidth="1"/>
    <col min="5" max="5" width="10.42578125" style="8" customWidth="1"/>
    <col min="6" max="6" width="1.28515625" style="8" customWidth="1"/>
    <col min="7" max="7" width="12.85546875" style="8" bestFit="1" customWidth="1"/>
    <col min="8" max="8" width="1.28515625" style="8" customWidth="1"/>
    <col min="9" max="9" width="16" style="8" bestFit="1" customWidth="1"/>
    <col min="10" max="10" width="1.28515625" style="8" customWidth="1"/>
    <col min="11" max="11" width="5.42578125" style="8" bestFit="1" customWidth="1"/>
    <col min="12" max="12" width="1.28515625" style="8" customWidth="1"/>
    <col min="13" max="13" width="12.85546875" style="8" bestFit="1" customWidth="1"/>
    <col min="14" max="14" width="1.28515625" style="8" customWidth="1"/>
    <col min="15" max="15" width="5.42578125" style="8" bestFit="1" customWidth="1"/>
    <col min="16" max="16" width="1.28515625" style="8" customWidth="1"/>
    <col min="17" max="17" width="10.28515625" style="8" bestFit="1" customWidth="1"/>
    <col min="18" max="18" width="1.28515625" style="8" customWidth="1"/>
    <col min="19" max="19" width="5.42578125" style="8" bestFit="1" customWidth="1"/>
    <col min="20" max="20" width="1.28515625" style="8" customWidth="1"/>
    <col min="21" max="21" width="22.28515625" style="8" bestFit="1" customWidth="1"/>
    <col min="22" max="22" width="1.28515625" style="8" customWidth="1"/>
    <col min="23" max="23" width="12.85546875" style="8" bestFit="1" customWidth="1"/>
    <col min="24" max="24" width="1.28515625" style="8" customWidth="1"/>
    <col min="25" max="25" width="16" style="8" bestFit="1" customWidth="1"/>
    <col min="26" max="26" width="1.28515625" style="8" customWidth="1"/>
    <col min="27" max="27" width="18.28515625" style="8" bestFit="1" customWidth="1"/>
    <col min="28" max="28" width="0.28515625" style="8" customWidth="1"/>
    <col min="29" max="29" width="9.140625" style="8"/>
  </cols>
  <sheetData>
    <row r="1" spans="1:27" ht="25.5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27" ht="25.5" x14ac:dyDescent="0.4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ht="25.5" x14ac:dyDescent="0.4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5" spans="1:27" ht="24" x14ac:dyDescent="0.4">
      <c r="A5" s="1" t="s">
        <v>159</v>
      </c>
      <c r="B5" s="52" t="s">
        <v>160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6" spans="1:27" ht="21" x14ac:dyDescent="0.4">
      <c r="E6" s="53" t="s">
        <v>7</v>
      </c>
      <c r="F6" s="53"/>
      <c r="G6" s="53"/>
      <c r="H6" s="53"/>
      <c r="I6" s="53"/>
      <c r="K6" s="53" t="s">
        <v>8</v>
      </c>
      <c r="L6" s="53"/>
      <c r="M6" s="53"/>
      <c r="N6" s="53"/>
      <c r="O6" s="53"/>
      <c r="P6" s="53"/>
      <c r="Q6" s="53"/>
      <c r="S6" s="53" t="s">
        <v>9</v>
      </c>
      <c r="T6" s="53"/>
      <c r="U6" s="53"/>
      <c r="V6" s="53"/>
      <c r="W6" s="53"/>
      <c r="X6" s="53"/>
      <c r="Y6" s="53"/>
      <c r="Z6" s="53"/>
      <c r="AA6" s="53"/>
    </row>
    <row r="7" spans="1:27" ht="21" x14ac:dyDescent="0.4">
      <c r="E7" s="9"/>
      <c r="F7" s="9"/>
      <c r="G7" s="9"/>
      <c r="H7" s="9"/>
      <c r="I7" s="9"/>
      <c r="K7" s="54" t="s">
        <v>161</v>
      </c>
      <c r="L7" s="54"/>
      <c r="M7" s="54"/>
      <c r="N7" s="9"/>
      <c r="O7" s="54" t="s">
        <v>162</v>
      </c>
      <c r="P7" s="54"/>
      <c r="Q7" s="54"/>
      <c r="S7" s="9"/>
      <c r="T7" s="9"/>
      <c r="U7" s="9"/>
      <c r="V7" s="9"/>
      <c r="W7" s="9"/>
      <c r="X7" s="9"/>
      <c r="Y7" s="9"/>
      <c r="Z7" s="9"/>
      <c r="AA7" s="9"/>
    </row>
    <row r="8" spans="1:27" ht="21" x14ac:dyDescent="0.4">
      <c r="A8" s="53" t="s">
        <v>163</v>
      </c>
      <c r="B8" s="53"/>
      <c r="D8" s="53" t="s">
        <v>164</v>
      </c>
      <c r="E8" s="53"/>
      <c r="G8" s="2" t="s">
        <v>14</v>
      </c>
      <c r="I8" s="2" t="s">
        <v>15</v>
      </c>
      <c r="K8" s="4" t="s">
        <v>13</v>
      </c>
      <c r="L8" s="9"/>
      <c r="M8" s="4" t="s">
        <v>14</v>
      </c>
      <c r="O8" s="4" t="s">
        <v>13</v>
      </c>
      <c r="P8" s="9"/>
      <c r="Q8" s="4" t="s">
        <v>16</v>
      </c>
      <c r="S8" s="2" t="s">
        <v>13</v>
      </c>
      <c r="U8" s="2" t="s">
        <v>165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5.42578125" bestFit="1" customWidth="1"/>
    <col min="17" max="17" width="1.28515625" customWidth="1"/>
    <col min="18" max="18" width="12.85546875" bestFit="1" customWidth="1"/>
    <col min="19" max="19" width="1.28515625" customWidth="1"/>
    <col min="20" max="20" width="16" bestFit="1" customWidth="1"/>
    <col min="21" max="21" width="1.28515625" customWidth="1"/>
    <col min="22" max="22" width="5.42578125" bestFit="1" customWidth="1"/>
    <col min="23" max="23" width="1.28515625" customWidth="1"/>
    <col min="24" max="24" width="12.85546875" bestFit="1" customWidth="1"/>
    <col min="25" max="25" width="1.28515625" customWidth="1"/>
    <col min="26" max="26" width="5.42578125" bestFit="1" customWidth="1"/>
    <col min="27" max="27" width="1.28515625" customWidth="1"/>
    <col min="28" max="28" width="10.28515625" bestFit="1" customWidth="1"/>
    <col min="29" max="29" width="1.28515625" customWidth="1"/>
    <col min="30" max="30" width="5.42578125" bestFit="1" customWidth="1"/>
    <col min="31" max="31" width="1.28515625" customWidth="1"/>
    <col min="32" max="32" width="16.140625" bestFit="1" customWidth="1"/>
    <col min="33" max="33" width="1.28515625" customWidth="1"/>
    <col min="34" max="34" width="12.85546875" bestFit="1" customWidth="1"/>
    <col min="35" max="35" width="1.28515625" customWidth="1"/>
    <col min="36" max="36" width="16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5.5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</row>
    <row r="2" spans="1:38" ht="25.5" x14ac:dyDescent="0.2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</row>
    <row r="3" spans="1:38" ht="25.5" x14ac:dyDescent="0.2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5" spans="1:38" ht="24" x14ac:dyDescent="0.2">
      <c r="A5" s="1" t="s">
        <v>166</v>
      </c>
      <c r="B5" s="52" t="s">
        <v>167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</row>
    <row r="6" spans="1:38" ht="21" x14ac:dyDescent="0.2">
      <c r="A6" s="53" t="s">
        <v>168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 t="s">
        <v>7</v>
      </c>
      <c r="Q6" s="53"/>
      <c r="R6" s="53"/>
      <c r="S6" s="53"/>
      <c r="T6" s="53"/>
      <c r="V6" s="53" t="s">
        <v>8</v>
      </c>
      <c r="W6" s="53"/>
      <c r="X6" s="53"/>
      <c r="Y6" s="53"/>
      <c r="Z6" s="53"/>
      <c r="AA6" s="53"/>
      <c r="AB6" s="53"/>
      <c r="AD6" s="53" t="s">
        <v>9</v>
      </c>
      <c r="AE6" s="53"/>
      <c r="AF6" s="53"/>
      <c r="AG6" s="53"/>
      <c r="AH6" s="53"/>
      <c r="AI6" s="53"/>
      <c r="AJ6" s="53"/>
      <c r="AK6" s="53"/>
      <c r="AL6" s="53"/>
    </row>
    <row r="7" spans="1:38" ht="2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4" t="s">
        <v>10</v>
      </c>
      <c r="W7" s="54"/>
      <c r="X7" s="54"/>
      <c r="Y7" s="3"/>
      <c r="Z7" s="54" t="s">
        <v>11</v>
      </c>
      <c r="AA7" s="54"/>
      <c r="AB7" s="54"/>
      <c r="AD7" s="3"/>
      <c r="AE7" s="3"/>
      <c r="AF7" s="3"/>
      <c r="AG7" s="3"/>
      <c r="AH7" s="3"/>
      <c r="AI7" s="3"/>
      <c r="AJ7" s="3"/>
      <c r="AK7" s="3"/>
      <c r="AL7" s="3"/>
    </row>
    <row r="8" spans="1:38" ht="21" x14ac:dyDescent="0.2">
      <c r="A8" s="53" t="s">
        <v>169</v>
      </c>
      <c r="B8" s="53"/>
      <c r="D8" s="2" t="s">
        <v>170</v>
      </c>
      <c r="F8" s="2" t="s">
        <v>171</v>
      </c>
      <c r="H8" s="2" t="s">
        <v>172</v>
      </c>
      <c r="J8" s="2" t="s">
        <v>173</v>
      </c>
      <c r="L8" s="2" t="s">
        <v>174</v>
      </c>
      <c r="N8" s="2" t="s">
        <v>130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8"/>
  <sheetViews>
    <sheetView rightToLeft="1" workbookViewId="0">
      <selection sqref="A1:M1"/>
    </sheetView>
  </sheetViews>
  <sheetFormatPr defaultRowHeight="15.75" x14ac:dyDescent="0.4"/>
  <cols>
    <col min="1" max="1" width="12.85546875" style="8" bestFit="1" customWidth="1"/>
    <col min="2" max="2" width="1.28515625" style="8" customWidth="1"/>
    <col min="3" max="3" width="5.42578125" style="8" bestFit="1" customWidth="1"/>
    <col min="4" max="4" width="1.28515625" style="8" customWidth="1"/>
    <col min="5" max="5" width="10.7109375" style="8" bestFit="1" customWidth="1"/>
    <col min="6" max="6" width="1.28515625" style="8" customWidth="1"/>
    <col min="7" max="7" width="15" style="8" bestFit="1" customWidth="1"/>
    <col min="8" max="8" width="1.28515625" style="8" customWidth="1"/>
    <col min="9" max="9" width="11" style="8" bestFit="1" customWidth="1"/>
    <col min="10" max="10" width="1.28515625" style="8" customWidth="1"/>
    <col min="11" max="11" width="25.42578125" style="8" bestFit="1" customWidth="1"/>
    <col min="12" max="12" width="1.28515625" style="8" customWidth="1"/>
    <col min="13" max="13" width="10.140625" style="8" bestFit="1" customWidth="1"/>
    <col min="14" max="14" width="0.28515625" style="8" customWidth="1"/>
    <col min="15" max="17" width="9.140625" style="8"/>
  </cols>
  <sheetData>
    <row r="1" spans="1:13" ht="25.5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5.5" x14ac:dyDescent="0.4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5.5" x14ac:dyDescent="0.4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24" x14ac:dyDescent="0.4">
      <c r="A4" s="52" t="s">
        <v>175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ht="24" x14ac:dyDescent="0.4">
      <c r="A5" s="52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7" spans="1:13" ht="21" x14ac:dyDescent="0.4">
      <c r="C7" s="53" t="s">
        <v>9</v>
      </c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3" ht="21" x14ac:dyDescent="0.4">
      <c r="A8" s="2" t="s">
        <v>177</v>
      </c>
      <c r="C8" s="4" t="s">
        <v>13</v>
      </c>
      <c r="D8" s="9"/>
      <c r="E8" s="4" t="s">
        <v>178</v>
      </c>
      <c r="F8" s="9"/>
      <c r="G8" s="4" t="s">
        <v>179</v>
      </c>
      <c r="H8" s="9"/>
      <c r="I8" s="4" t="s">
        <v>180</v>
      </c>
      <c r="J8" s="9"/>
      <c r="K8" s="4" t="s">
        <v>181</v>
      </c>
      <c r="L8" s="9"/>
      <c r="M8" s="4" t="s">
        <v>182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6"/>
  <sheetViews>
    <sheetView rightToLeft="1" workbookViewId="0">
      <selection activeCell="J15" sqref="J15"/>
    </sheetView>
  </sheetViews>
  <sheetFormatPr defaultRowHeight="15.75" x14ac:dyDescent="0.4"/>
  <cols>
    <col min="1" max="1" width="6.28515625" style="8" bestFit="1" customWidth="1"/>
    <col min="2" max="2" width="33.140625" style="8" customWidth="1"/>
    <col min="3" max="3" width="1.28515625" style="8" customWidth="1"/>
    <col min="4" max="4" width="18.7109375" style="8" bestFit="1" customWidth="1"/>
    <col min="5" max="5" width="2.5703125" style="8" bestFit="1" customWidth="1"/>
    <col min="6" max="6" width="19.85546875" style="8" bestFit="1" customWidth="1"/>
    <col min="7" max="7" width="2.5703125" style="8" bestFit="1" customWidth="1"/>
    <col min="8" max="8" width="19.7109375" style="8" bestFit="1" customWidth="1"/>
    <col min="9" max="9" width="2.5703125" style="8" bestFit="1" customWidth="1"/>
    <col min="10" max="10" width="17" style="8" bestFit="1" customWidth="1"/>
    <col min="11" max="11" width="1.85546875" style="8" bestFit="1" customWidth="1"/>
    <col min="12" max="12" width="18.28515625" style="8" bestFit="1" customWidth="1"/>
    <col min="13" max="13" width="0.28515625" style="8" customWidth="1"/>
    <col min="14" max="14" width="9.140625" style="8"/>
  </cols>
  <sheetData>
    <row r="1" spans="1:12" ht="25.5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5.5" x14ac:dyDescent="0.4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5.5" x14ac:dyDescent="0.4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5" spans="1:12" ht="24" x14ac:dyDescent="0.4">
      <c r="A5" s="1" t="s">
        <v>183</v>
      </c>
      <c r="B5" s="52" t="s">
        <v>184</v>
      </c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ht="24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1" x14ac:dyDescent="0.4">
      <c r="D7" s="2" t="s">
        <v>7</v>
      </c>
      <c r="F7" s="53" t="s">
        <v>8</v>
      </c>
      <c r="G7" s="53"/>
      <c r="H7" s="53"/>
      <c r="J7" s="63" t="s">
        <v>9</v>
      </c>
      <c r="K7" s="63"/>
      <c r="L7" s="63"/>
    </row>
    <row r="8" spans="1:12" ht="21" x14ac:dyDescent="0.4">
      <c r="A8" s="53" t="s">
        <v>185</v>
      </c>
      <c r="B8" s="53"/>
      <c r="C8" s="10"/>
      <c r="D8" s="2" t="s">
        <v>186</v>
      </c>
      <c r="E8" s="10"/>
      <c r="F8" s="2" t="s">
        <v>187</v>
      </c>
      <c r="G8" s="10"/>
      <c r="H8" s="2" t="s">
        <v>188</v>
      </c>
      <c r="I8" s="10"/>
      <c r="J8" s="28" t="s">
        <v>186</v>
      </c>
      <c r="K8" s="29"/>
      <c r="L8" s="28" t="s">
        <v>18</v>
      </c>
    </row>
    <row r="9" spans="1:12" ht="18.75" x14ac:dyDescent="0.4">
      <c r="A9" s="55" t="s">
        <v>387</v>
      </c>
      <c r="B9" s="55"/>
      <c r="C9" s="10"/>
      <c r="D9" s="44">
        <v>12862113</v>
      </c>
      <c r="E9" s="45"/>
      <c r="F9" s="44">
        <v>54619</v>
      </c>
      <c r="G9" s="45"/>
      <c r="H9" s="44">
        <v>0</v>
      </c>
      <c r="I9" s="45"/>
      <c r="J9" s="44">
        <v>12916732</v>
      </c>
      <c r="K9" s="10"/>
      <c r="L9" s="25">
        <f>J9/سهام!$AH$12</f>
        <v>2.0114361556694215E-7</v>
      </c>
    </row>
    <row r="10" spans="1:12" ht="18.75" x14ac:dyDescent="0.4">
      <c r="A10" s="57" t="s">
        <v>388</v>
      </c>
      <c r="B10" s="57"/>
      <c r="C10" s="10"/>
      <c r="D10" s="46">
        <v>10184347</v>
      </c>
      <c r="E10" s="45"/>
      <c r="F10" s="46">
        <v>43249</v>
      </c>
      <c r="G10" s="45"/>
      <c r="H10" s="46">
        <v>0</v>
      </c>
      <c r="I10" s="45"/>
      <c r="J10" s="46">
        <v>10227596</v>
      </c>
      <c r="K10" s="10"/>
      <c r="L10" s="33">
        <f>J10/سهام!$AH$12</f>
        <v>1.5926750187260951E-7</v>
      </c>
    </row>
    <row r="11" spans="1:12" ht="18.75" x14ac:dyDescent="0.4">
      <c r="A11" s="57" t="s">
        <v>22</v>
      </c>
      <c r="B11" s="57"/>
      <c r="C11" s="10"/>
      <c r="D11" s="46">
        <v>121436662</v>
      </c>
      <c r="E11" s="45"/>
      <c r="F11" s="46">
        <v>16713680297708</v>
      </c>
      <c r="G11" s="45"/>
      <c r="H11" s="46">
        <v>16713388947010</v>
      </c>
      <c r="I11" s="45"/>
      <c r="J11" s="46">
        <v>412787360</v>
      </c>
      <c r="K11" s="10"/>
      <c r="L11" s="33">
        <f>J11/سهام!$AH$12</f>
        <v>6.4280610645736824E-6</v>
      </c>
    </row>
    <row r="12" spans="1:12" ht="18.75" x14ac:dyDescent="0.4">
      <c r="A12" s="57" t="s">
        <v>389</v>
      </c>
      <c r="B12" s="57"/>
      <c r="C12" s="10"/>
      <c r="D12" s="46">
        <v>10778428</v>
      </c>
      <c r="E12" s="45"/>
      <c r="F12" s="46">
        <v>45584</v>
      </c>
      <c r="G12" s="45"/>
      <c r="H12" s="46">
        <v>0</v>
      </c>
      <c r="I12" s="45"/>
      <c r="J12" s="46">
        <v>10824012</v>
      </c>
      <c r="K12" s="10"/>
      <c r="L12" s="33">
        <v>1.6855508875000029E-7</v>
      </c>
    </row>
    <row r="13" spans="1:12" ht="18.75" x14ac:dyDescent="0.4">
      <c r="A13" s="57" t="s">
        <v>390</v>
      </c>
      <c r="B13" s="57"/>
      <c r="C13" s="10"/>
      <c r="D13" s="46">
        <v>693040947013</v>
      </c>
      <c r="E13" s="45"/>
      <c r="F13" s="46">
        <v>423958919368</v>
      </c>
      <c r="G13" s="45"/>
      <c r="H13" s="46">
        <v>1097702700000</v>
      </c>
      <c r="I13" s="45"/>
      <c r="J13" s="46">
        <v>19297166381</v>
      </c>
      <c r="K13" s="10"/>
      <c r="L13" s="33">
        <v>3.0050184644778448E-4</v>
      </c>
    </row>
    <row r="14" spans="1:12" ht="18.75" x14ac:dyDescent="0.4">
      <c r="A14" s="57" t="s">
        <v>391</v>
      </c>
      <c r="B14" s="57"/>
      <c r="C14" s="10"/>
      <c r="D14" s="46">
        <v>2624707166345</v>
      </c>
      <c r="E14" s="45"/>
      <c r="F14" s="46">
        <v>15745748114082</v>
      </c>
      <c r="G14" s="45"/>
      <c r="H14" s="46">
        <v>17847206992000</v>
      </c>
      <c r="I14" s="45"/>
      <c r="J14" s="46">
        <v>523248288427</v>
      </c>
      <c r="K14" s="10"/>
      <c r="L14" s="33">
        <v>8.1481951141682708E-3</v>
      </c>
    </row>
    <row r="15" spans="1:12" ht="21.75" thickBot="1" x14ac:dyDescent="0.45">
      <c r="A15" s="61" t="s">
        <v>124</v>
      </c>
      <c r="B15" s="61"/>
      <c r="C15" s="10"/>
      <c r="D15" s="48">
        <f>SUM(D9:D14)</f>
        <v>3317903374908</v>
      </c>
      <c r="E15" s="45"/>
      <c r="F15" s="48">
        <f>SUM(F9:F14)</f>
        <v>32883387474610</v>
      </c>
      <c r="G15" s="45"/>
      <c r="H15" s="48">
        <f>SUM(H9:H14)</f>
        <v>35658298639010</v>
      </c>
      <c r="I15" s="45"/>
      <c r="J15" s="48">
        <f>SUM(J9:J14)</f>
        <v>542992210508</v>
      </c>
      <c r="K15" s="10"/>
      <c r="L15" s="34">
        <f>SUM(L9:L14)</f>
        <v>8.455653987886818E-3</v>
      </c>
    </row>
    <row r="16" spans="1:12" ht="16.5" thickTop="1" x14ac:dyDescent="0.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</sheetData>
  <mergeCells count="14">
    <mergeCell ref="A15:B15"/>
    <mergeCell ref="J7:L7"/>
    <mergeCell ref="A13:B13"/>
    <mergeCell ref="A14:B14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7:H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4"/>
  <sheetViews>
    <sheetView rightToLeft="1" workbookViewId="0">
      <selection activeCell="F13" sqref="F13"/>
    </sheetView>
  </sheetViews>
  <sheetFormatPr defaultRowHeight="12.75" x14ac:dyDescent="0.2"/>
  <cols>
    <col min="1" max="1" width="3.85546875" bestFit="1" customWidth="1"/>
    <col min="2" max="2" width="54.140625" customWidth="1"/>
    <col min="3" max="3" width="1.28515625" customWidth="1"/>
    <col min="4" max="4" width="8.28515625" bestFit="1" customWidth="1"/>
    <col min="5" max="5" width="1.28515625" customWidth="1"/>
    <col min="6" max="6" width="18.5703125" bestFit="1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</cols>
  <sheetData>
    <row r="1" spans="1:10" ht="25.5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5.5" x14ac:dyDescent="0.2">
      <c r="A2" s="50" t="s">
        <v>189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25.5" x14ac:dyDescent="0.2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</row>
    <row r="5" spans="1:10" ht="24" x14ac:dyDescent="0.2">
      <c r="A5" s="1" t="s">
        <v>190</v>
      </c>
      <c r="B5" s="52" t="s">
        <v>191</v>
      </c>
      <c r="C5" s="52"/>
      <c r="D5" s="52"/>
      <c r="E5" s="52"/>
      <c r="F5" s="52"/>
      <c r="G5" s="52"/>
      <c r="H5" s="52"/>
      <c r="I5" s="52"/>
      <c r="J5" s="52"/>
    </row>
    <row r="7" spans="1:10" ht="21" x14ac:dyDescent="0.2">
      <c r="A7" s="53" t="s">
        <v>192</v>
      </c>
      <c r="B7" s="53"/>
      <c r="C7" s="30"/>
      <c r="D7" s="2" t="s">
        <v>193</v>
      </c>
      <c r="E7" s="30"/>
      <c r="F7" s="2" t="s">
        <v>186</v>
      </c>
      <c r="G7" s="30"/>
      <c r="H7" s="2" t="s">
        <v>194</v>
      </c>
      <c r="I7" s="30"/>
      <c r="J7" s="2" t="s">
        <v>195</v>
      </c>
    </row>
    <row r="8" spans="1:10" ht="18.75" x14ac:dyDescent="0.2">
      <c r="A8" s="55" t="s">
        <v>196</v>
      </c>
      <c r="B8" s="55"/>
      <c r="C8" s="30"/>
      <c r="D8" s="23" t="s">
        <v>197</v>
      </c>
      <c r="E8" s="30"/>
      <c r="F8" s="44">
        <v>3146952006010</v>
      </c>
      <c r="G8" s="30"/>
      <c r="H8" s="25">
        <f>F8/F13</f>
        <v>0.96803617481880333</v>
      </c>
      <c r="I8" s="30"/>
      <c r="J8" s="25">
        <f>F8/سهام!$AH$12</f>
        <v>4.9005375702189442E-2</v>
      </c>
    </row>
    <row r="9" spans="1:10" ht="18.75" x14ac:dyDescent="0.2">
      <c r="A9" s="57" t="s">
        <v>198</v>
      </c>
      <c r="B9" s="57"/>
      <c r="C9" s="30"/>
      <c r="D9" s="24" t="s">
        <v>199</v>
      </c>
      <c r="E9" s="30"/>
      <c r="F9" s="46">
        <v>0</v>
      </c>
      <c r="G9" s="30"/>
      <c r="H9" s="13">
        <v>0</v>
      </c>
      <c r="I9" s="30"/>
      <c r="J9" s="33">
        <f>F9/سهام!$AH$12</f>
        <v>0</v>
      </c>
    </row>
    <row r="10" spans="1:10" ht="18.75" x14ac:dyDescent="0.2">
      <c r="A10" s="57" t="s">
        <v>200</v>
      </c>
      <c r="B10" s="57"/>
      <c r="C10" s="30"/>
      <c r="D10" s="24" t="s">
        <v>201</v>
      </c>
      <c r="E10" s="30"/>
      <c r="F10" s="46">
        <v>0</v>
      </c>
      <c r="G10" s="30"/>
      <c r="H10" s="13">
        <v>0</v>
      </c>
      <c r="I10" s="30"/>
      <c r="J10" s="33">
        <f>F10/سهام!$AH$12</f>
        <v>0</v>
      </c>
    </row>
    <row r="11" spans="1:10" ht="18.75" x14ac:dyDescent="0.2">
      <c r="A11" s="57" t="s">
        <v>202</v>
      </c>
      <c r="B11" s="57"/>
      <c r="C11" s="30"/>
      <c r="D11" s="24" t="s">
        <v>203</v>
      </c>
      <c r="E11" s="30"/>
      <c r="F11" s="46">
        <v>75165266114</v>
      </c>
      <c r="G11" s="30"/>
      <c r="H11" s="26">
        <f>F11/F13</f>
        <v>2.3121641686709209E-2</v>
      </c>
      <c r="I11" s="30"/>
      <c r="J11" s="33">
        <f>F11/سهام!$AH$12</f>
        <v>1.1704983420900363E-3</v>
      </c>
    </row>
    <row r="12" spans="1:10" ht="18.75" x14ac:dyDescent="0.2">
      <c r="A12" s="59" t="s">
        <v>204</v>
      </c>
      <c r="B12" s="59"/>
      <c r="C12" s="30"/>
      <c r="D12" s="31" t="s">
        <v>205</v>
      </c>
      <c r="E12" s="30"/>
      <c r="F12" s="47">
        <v>28744718234</v>
      </c>
      <c r="G12" s="30"/>
      <c r="H12" s="36">
        <f>F12/F13</f>
        <v>8.8421834944874111E-3</v>
      </c>
      <c r="I12" s="30"/>
      <c r="J12" s="27">
        <f>F12/سهام!$AH$12</f>
        <v>4.4762224330734493E-4</v>
      </c>
    </row>
    <row r="13" spans="1:10" ht="21" x14ac:dyDescent="0.2">
      <c r="A13" s="61" t="s">
        <v>124</v>
      </c>
      <c r="B13" s="61"/>
      <c r="C13" s="30"/>
      <c r="D13" s="16"/>
      <c r="E13" s="30"/>
      <c r="F13" s="48">
        <f>SUM(F8:F12)</f>
        <v>3250861990358</v>
      </c>
      <c r="G13" s="30"/>
      <c r="H13" s="37">
        <f>F13/F13</f>
        <v>1</v>
      </c>
      <c r="I13" s="30"/>
      <c r="J13" s="35">
        <f>SUM(J8:J12)</f>
        <v>5.0623496287586826E-2</v>
      </c>
    </row>
    <row r="14" spans="1:10" x14ac:dyDescent="0.2">
      <c r="A14" s="30"/>
      <c r="B14" s="30"/>
      <c r="C14" s="30"/>
      <c r="D14" s="30"/>
      <c r="E14" s="30"/>
      <c r="F14" s="30"/>
      <c r="G14" s="30"/>
      <c r="H14" s="30"/>
      <c r="I14" s="30"/>
      <c r="J14" s="30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80"/>
  <sheetViews>
    <sheetView rightToLeft="1" topLeftCell="A153" workbookViewId="0">
      <selection activeCell="D179" sqref="D179"/>
    </sheetView>
  </sheetViews>
  <sheetFormatPr defaultRowHeight="15.75" x14ac:dyDescent="0.4"/>
  <cols>
    <col min="1" max="1" width="6.140625" style="8" bestFit="1" customWidth="1"/>
    <col min="2" max="2" width="18.140625" style="8" customWidth="1"/>
    <col min="3" max="3" width="1.28515625" style="8" customWidth="1"/>
    <col min="4" max="4" width="17" style="8" bestFit="1" customWidth="1"/>
    <col min="5" max="5" width="1.28515625" style="8" customWidth="1"/>
    <col min="6" max="6" width="17.7109375" style="8" bestFit="1" customWidth="1"/>
    <col min="7" max="7" width="1.28515625" style="8" customWidth="1"/>
    <col min="8" max="8" width="18.7109375" style="8" bestFit="1" customWidth="1"/>
    <col min="9" max="9" width="1.28515625" style="8" customWidth="1"/>
    <col min="10" max="10" width="18.42578125" style="8" bestFit="1" customWidth="1"/>
    <col min="11" max="11" width="1.28515625" style="8" customWidth="1"/>
    <col min="12" max="12" width="17.28515625" style="8" bestFit="1" customWidth="1"/>
    <col min="13" max="13" width="1.28515625" style="8" customWidth="1"/>
    <col min="14" max="14" width="17" style="8" bestFit="1" customWidth="1"/>
    <col min="15" max="15" width="18.28515625" style="8" bestFit="1" customWidth="1"/>
    <col min="16" max="16" width="1.28515625" style="8" customWidth="1"/>
    <col min="17" max="17" width="18.5703125" style="8" bestFit="1" customWidth="1"/>
    <col min="18" max="18" width="1.28515625" style="8" customWidth="1"/>
    <col min="19" max="19" width="19.85546875" style="8" bestFit="1" customWidth="1"/>
    <col min="20" max="20" width="1.28515625" style="8" customWidth="1"/>
    <col min="21" max="21" width="17.28515625" style="8" bestFit="1" customWidth="1"/>
    <col min="22" max="22" width="0.28515625" style="8" customWidth="1"/>
    <col min="23" max="23" width="9.140625" style="8"/>
  </cols>
  <sheetData>
    <row r="1" spans="1:21" ht="25.5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21" ht="25.5" x14ac:dyDescent="0.4">
      <c r="A2" s="50" t="s">
        <v>189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ht="25.5" x14ac:dyDescent="0.4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5" spans="1:21" ht="24" x14ac:dyDescent="0.4">
      <c r="A5" s="1" t="s">
        <v>206</v>
      </c>
      <c r="B5" s="52" t="s">
        <v>207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1" ht="21" x14ac:dyDescent="0.4">
      <c r="A6" s="10"/>
      <c r="B6" s="10"/>
      <c r="C6" s="10"/>
      <c r="D6" s="53" t="s">
        <v>208</v>
      </c>
      <c r="E6" s="53"/>
      <c r="F6" s="53"/>
      <c r="G6" s="53"/>
      <c r="H6" s="53"/>
      <c r="I6" s="53"/>
      <c r="J6" s="53"/>
      <c r="K6" s="53"/>
      <c r="L6" s="53"/>
      <c r="M6" s="10"/>
      <c r="N6" s="53" t="s">
        <v>209</v>
      </c>
      <c r="O6" s="53"/>
      <c r="P6" s="53"/>
      <c r="Q6" s="53"/>
      <c r="R6" s="53"/>
      <c r="S6" s="53"/>
      <c r="T6" s="53"/>
      <c r="U6" s="53"/>
    </row>
    <row r="7" spans="1:21" ht="21" x14ac:dyDescent="0.4">
      <c r="A7" s="10"/>
      <c r="B7" s="10"/>
      <c r="C7" s="10"/>
      <c r="D7" s="11"/>
      <c r="E7" s="11"/>
      <c r="F7" s="11"/>
      <c r="G7" s="11"/>
      <c r="H7" s="11"/>
      <c r="I7" s="11"/>
      <c r="J7" s="54" t="s">
        <v>124</v>
      </c>
      <c r="K7" s="54"/>
      <c r="L7" s="54"/>
      <c r="M7" s="10"/>
      <c r="N7" s="11"/>
      <c r="O7" s="11"/>
      <c r="P7" s="11"/>
      <c r="Q7" s="11"/>
      <c r="R7" s="11"/>
      <c r="S7" s="54" t="s">
        <v>124</v>
      </c>
      <c r="T7" s="54"/>
      <c r="U7" s="54"/>
    </row>
    <row r="8" spans="1:21" ht="21" x14ac:dyDescent="0.4">
      <c r="A8" s="53" t="s">
        <v>210</v>
      </c>
      <c r="B8" s="53"/>
      <c r="C8" s="10"/>
      <c r="D8" s="2" t="s">
        <v>211</v>
      </c>
      <c r="E8" s="10"/>
      <c r="F8" s="2" t="s">
        <v>212</v>
      </c>
      <c r="G8" s="10"/>
      <c r="H8" s="2" t="s">
        <v>213</v>
      </c>
      <c r="I8" s="10"/>
      <c r="J8" s="4" t="s">
        <v>186</v>
      </c>
      <c r="K8" s="11"/>
      <c r="L8" s="4" t="s">
        <v>194</v>
      </c>
      <c r="M8" s="10"/>
      <c r="N8" s="2" t="s">
        <v>211</v>
      </c>
      <c r="O8" s="43" t="s">
        <v>212</v>
      </c>
      <c r="P8" s="10"/>
      <c r="Q8" s="2" t="s">
        <v>213</v>
      </c>
      <c r="R8" s="10"/>
      <c r="S8" s="4" t="s">
        <v>186</v>
      </c>
      <c r="T8" s="11"/>
      <c r="U8" s="4" t="s">
        <v>194</v>
      </c>
    </row>
    <row r="9" spans="1:21" ht="18.75" x14ac:dyDescent="0.4">
      <c r="A9" s="55" t="s">
        <v>54</v>
      </c>
      <c r="B9" s="55"/>
      <c r="C9" s="10"/>
      <c r="D9" s="46">
        <v>0</v>
      </c>
      <c r="E9" s="46"/>
      <c r="F9" s="46">
        <v>-140890862571</v>
      </c>
      <c r="G9" s="46"/>
      <c r="H9" s="46">
        <v>131077708260</v>
      </c>
      <c r="I9" s="46"/>
      <c r="J9" s="46">
        <v>-9813154311</v>
      </c>
      <c r="K9" s="10"/>
      <c r="L9" s="25">
        <f>J9/درآمد!$F$13</f>
        <v>-3.0186314707008922E-3</v>
      </c>
      <c r="M9" s="10"/>
      <c r="N9" s="46">
        <v>0</v>
      </c>
      <c r="O9" s="46">
        <v>110306537927</v>
      </c>
      <c r="P9" s="46"/>
      <c r="Q9" s="46">
        <v>131077708260</v>
      </c>
      <c r="R9" s="46"/>
      <c r="S9" s="46">
        <v>241384246187</v>
      </c>
      <c r="T9" s="10"/>
      <c r="U9" s="12">
        <f>S9/درآمد!$F$13</f>
        <v>7.4252381953753027E-2</v>
      </c>
    </row>
    <row r="10" spans="1:21" ht="18.75" x14ac:dyDescent="0.4">
      <c r="A10" s="57" t="s">
        <v>20</v>
      </c>
      <c r="B10" s="57"/>
      <c r="C10" s="10"/>
      <c r="D10" s="46">
        <v>0</v>
      </c>
      <c r="E10" s="46"/>
      <c r="F10" s="46">
        <v>0</v>
      </c>
      <c r="G10" s="46"/>
      <c r="H10" s="46">
        <v>62809850419</v>
      </c>
      <c r="I10" s="46"/>
      <c r="J10" s="46">
        <v>62809850419</v>
      </c>
      <c r="K10" s="10"/>
      <c r="L10" s="33">
        <f>J10/درآمد!$F$13</f>
        <v>1.9320983359272993E-2</v>
      </c>
      <c r="M10" s="10"/>
      <c r="N10" s="46">
        <v>0</v>
      </c>
      <c r="O10" s="46">
        <v>0</v>
      </c>
      <c r="P10" s="46"/>
      <c r="Q10" s="46">
        <v>62809850419</v>
      </c>
      <c r="R10" s="46"/>
      <c r="S10" s="46">
        <v>62809850419</v>
      </c>
      <c r="T10" s="10"/>
      <c r="U10" s="13">
        <v>0.52</v>
      </c>
    </row>
    <row r="11" spans="1:21" ht="18.75" x14ac:dyDescent="0.4">
      <c r="A11" s="57" t="s">
        <v>121</v>
      </c>
      <c r="B11" s="57"/>
      <c r="C11" s="10"/>
      <c r="D11" s="46">
        <v>0</v>
      </c>
      <c r="E11" s="46"/>
      <c r="F11" s="46">
        <v>0</v>
      </c>
      <c r="G11" s="46"/>
      <c r="H11" s="46">
        <v>1488413336</v>
      </c>
      <c r="I11" s="46"/>
      <c r="J11" s="46">
        <v>1488413336</v>
      </c>
      <c r="K11" s="10"/>
      <c r="L11" s="33">
        <f>J11/درآمد!$F$13</f>
        <v>4.578518991007948E-4</v>
      </c>
      <c r="M11" s="10"/>
      <c r="N11" s="46">
        <v>0</v>
      </c>
      <c r="O11" s="46">
        <v>0</v>
      </c>
      <c r="P11" s="46"/>
      <c r="Q11" s="46">
        <v>48404944445</v>
      </c>
      <c r="R11" s="46"/>
      <c r="S11" s="46">
        <v>48404944445</v>
      </c>
      <c r="T11" s="10"/>
      <c r="U11" s="13">
        <v>0.4</v>
      </c>
    </row>
    <row r="12" spans="1:21" ht="18.75" x14ac:dyDescent="0.4">
      <c r="A12" s="57" t="s">
        <v>90</v>
      </c>
      <c r="B12" s="57"/>
      <c r="C12" s="10"/>
      <c r="D12" s="46">
        <v>0</v>
      </c>
      <c r="E12" s="46"/>
      <c r="F12" s="46">
        <v>10558897896</v>
      </c>
      <c r="G12" s="46"/>
      <c r="H12" s="46">
        <v>-2257899679</v>
      </c>
      <c r="I12" s="46"/>
      <c r="J12" s="46">
        <v>8300998217</v>
      </c>
      <c r="K12" s="10"/>
      <c r="L12" s="33">
        <f>J12/درآمد!$F$13</f>
        <v>2.5534760446984878E-3</v>
      </c>
      <c r="M12" s="10"/>
      <c r="N12" s="46">
        <v>0</v>
      </c>
      <c r="O12" s="46">
        <v>1514799224</v>
      </c>
      <c r="P12" s="46"/>
      <c r="Q12" s="46">
        <v>-4426497779</v>
      </c>
      <c r="R12" s="46"/>
      <c r="S12" s="46">
        <v>-2911698555</v>
      </c>
      <c r="T12" s="10"/>
      <c r="U12" s="13">
        <v>-0.02</v>
      </c>
    </row>
    <row r="13" spans="1:21" ht="18.75" x14ac:dyDescent="0.4">
      <c r="A13" s="57" t="s">
        <v>103</v>
      </c>
      <c r="B13" s="57"/>
      <c r="C13" s="10"/>
      <c r="D13" s="46">
        <v>0</v>
      </c>
      <c r="E13" s="46"/>
      <c r="F13" s="46">
        <v>36960291148</v>
      </c>
      <c r="G13" s="46"/>
      <c r="H13" s="46">
        <v>79094782266</v>
      </c>
      <c r="I13" s="46"/>
      <c r="J13" s="46">
        <v>116055073414</v>
      </c>
      <c r="K13" s="10"/>
      <c r="L13" s="33">
        <f>J13/درآمد!$F$13</f>
        <v>3.5699784782687587E-2</v>
      </c>
      <c r="M13" s="10"/>
      <c r="N13" s="46">
        <v>22612794613</v>
      </c>
      <c r="O13" s="46">
        <v>93143313703</v>
      </c>
      <c r="P13" s="46"/>
      <c r="Q13" s="46">
        <v>79094782266</v>
      </c>
      <c r="R13" s="46"/>
      <c r="S13" s="46">
        <v>194850890582</v>
      </c>
      <c r="T13" s="10"/>
      <c r="U13" s="13">
        <v>1.63</v>
      </c>
    </row>
    <row r="14" spans="1:21" ht="18.75" x14ac:dyDescent="0.4">
      <c r="A14" s="57" t="s">
        <v>45</v>
      </c>
      <c r="B14" s="57"/>
      <c r="C14" s="10"/>
      <c r="D14" s="46">
        <v>0</v>
      </c>
      <c r="E14" s="46"/>
      <c r="F14" s="46">
        <v>-25004853167</v>
      </c>
      <c r="G14" s="46"/>
      <c r="H14" s="46">
        <v>-61523660538</v>
      </c>
      <c r="I14" s="46"/>
      <c r="J14" s="46">
        <v>-86528513705</v>
      </c>
      <c r="K14" s="10"/>
      <c r="L14" s="33">
        <f>J14/درآمد!$F$13</f>
        <v>-2.6617098468542211E-2</v>
      </c>
      <c r="M14" s="10"/>
      <c r="N14" s="46">
        <v>0</v>
      </c>
      <c r="O14" s="46">
        <v>-139772389423</v>
      </c>
      <c r="P14" s="46"/>
      <c r="Q14" s="46">
        <v>-61523660538</v>
      </c>
      <c r="R14" s="46"/>
      <c r="S14" s="46">
        <v>-201296049961</v>
      </c>
      <c r="T14" s="10"/>
      <c r="U14" s="13">
        <v>-1.68</v>
      </c>
    </row>
    <row r="15" spans="1:21" ht="18.75" x14ac:dyDescent="0.4">
      <c r="A15" s="57" t="s">
        <v>32</v>
      </c>
      <c r="B15" s="57"/>
      <c r="C15" s="10"/>
      <c r="D15" s="46">
        <v>0</v>
      </c>
      <c r="E15" s="46"/>
      <c r="F15" s="46">
        <v>-30428035362</v>
      </c>
      <c r="G15" s="46"/>
      <c r="H15" s="46">
        <v>19051955502</v>
      </c>
      <c r="I15" s="46"/>
      <c r="J15" s="46">
        <v>-11376079860</v>
      </c>
      <c r="K15" s="10"/>
      <c r="L15" s="33">
        <f>J15/درآمد!$F$13</f>
        <v>-3.4994041253492932E-3</v>
      </c>
      <c r="M15" s="10"/>
      <c r="N15" s="46">
        <v>0</v>
      </c>
      <c r="O15" s="46">
        <v>13008291542</v>
      </c>
      <c r="P15" s="46"/>
      <c r="Q15" s="46">
        <v>76079254793</v>
      </c>
      <c r="R15" s="46"/>
      <c r="S15" s="46">
        <v>89087546335</v>
      </c>
      <c r="T15" s="10"/>
      <c r="U15" s="13">
        <v>0.74</v>
      </c>
    </row>
    <row r="16" spans="1:21" ht="18.75" x14ac:dyDescent="0.4">
      <c r="A16" s="57" t="s">
        <v>76</v>
      </c>
      <c r="B16" s="57"/>
      <c r="C16" s="10"/>
      <c r="D16" s="46">
        <v>0</v>
      </c>
      <c r="E16" s="46"/>
      <c r="F16" s="46">
        <v>41378680289</v>
      </c>
      <c r="G16" s="46"/>
      <c r="H16" s="46">
        <v>1191511244</v>
      </c>
      <c r="I16" s="46"/>
      <c r="J16" s="46">
        <v>42570191533</v>
      </c>
      <c r="K16" s="10"/>
      <c r="L16" s="33">
        <f>J16/درآمد!$F$13</f>
        <v>1.3095047301073514E-2</v>
      </c>
      <c r="M16" s="10"/>
      <c r="N16" s="46">
        <v>0</v>
      </c>
      <c r="O16" s="46">
        <v>9702851129</v>
      </c>
      <c r="P16" s="46"/>
      <c r="Q16" s="46">
        <v>1191511244</v>
      </c>
      <c r="R16" s="46"/>
      <c r="S16" s="46">
        <v>10894362373</v>
      </c>
      <c r="T16" s="10"/>
      <c r="U16" s="13">
        <v>0.09</v>
      </c>
    </row>
    <row r="17" spans="1:21" ht="18.75" x14ac:dyDescent="0.4">
      <c r="A17" s="57" t="s">
        <v>70</v>
      </c>
      <c r="B17" s="57"/>
      <c r="C17" s="10"/>
      <c r="D17" s="46">
        <v>26884954931</v>
      </c>
      <c r="E17" s="46"/>
      <c r="F17" s="46">
        <v>-40894803748</v>
      </c>
      <c r="G17" s="46"/>
      <c r="H17" s="46">
        <v>63200824805</v>
      </c>
      <c r="I17" s="46"/>
      <c r="J17" s="46">
        <v>49190975988</v>
      </c>
      <c r="K17" s="10"/>
      <c r="L17" s="33">
        <f>J17/درآمد!$F$13</f>
        <v>1.5131671579384045E-2</v>
      </c>
      <c r="M17" s="10"/>
      <c r="N17" s="46">
        <v>26884954931</v>
      </c>
      <c r="O17" s="46">
        <v>77514581767</v>
      </c>
      <c r="P17" s="46"/>
      <c r="Q17" s="46">
        <v>61073277302</v>
      </c>
      <c r="R17" s="46"/>
      <c r="S17" s="46">
        <v>165472814000</v>
      </c>
      <c r="T17" s="10"/>
      <c r="U17" s="13">
        <v>1.38</v>
      </c>
    </row>
    <row r="18" spans="1:21" ht="18.75" x14ac:dyDescent="0.4">
      <c r="A18" s="57" t="s">
        <v>120</v>
      </c>
      <c r="B18" s="57"/>
      <c r="C18" s="10"/>
      <c r="D18" s="46">
        <v>0</v>
      </c>
      <c r="E18" s="46"/>
      <c r="F18" s="46">
        <v>0</v>
      </c>
      <c r="G18" s="46"/>
      <c r="H18" s="46">
        <v>20035412358</v>
      </c>
      <c r="I18" s="46"/>
      <c r="J18" s="46">
        <v>20035412358</v>
      </c>
      <c r="K18" s="10"/>
      <c r="L18" s="33">
        <f>J18/درآمد!$F$13</f>
        <v>6.1631076365052358E-3</v>
      </c>
      <c r="M18" s="10"/>
      <c r="N18" s="46">
        <v>0</v>
      </c>
      <c r="O18" s="46">
        <v>0</v>
      </c>
      <c r="P18" s="46"/>
      <c r="Q18" s="46">
        <v>20035412358</v>
      </c>
      <c r="R18" s="46"/>
      <c r="S18" s="46">
        <v>20035412358</v>
      </c>
      <c r="T18" s="10"/>
      <c r="U18" s="13">
        <v>0.17</v>
      </c>
    </row>
    <row r="19" spans="1:21" ht="18.75" x14ac:dyDescent="0.4">
      <c r="A19" s="57" t="s">
        <v>36</v>
      </c>
      <c r="B19" s="57"/>
      <c r="C19" s="10"/>
      <c r="D19" s="46">
        <v>0</v>
      </c>
      <c r="E19" s="46"/>
      <c r="F19" s="46">
        <v>0</v>
      </c>
      <c r="G19" s="46"/>
      <c r="H19" s="46">
        <v>43350151101</v>
      </c>
      <c r="I19" s="46"/>
      <c r="J19" s="46">
        <v>43350151101</v>
      </c>
      <c r="K19" s="10"/>
      <c r="L19" s="33">
        <f>J19/درآمد!$F$13</f>
        <v>1.3334971225962774E-2</v>
      </c>
      <c r="M19" s="10"/>
      <c r="N19" s="46">
        <v>0</v>
      </c>
      <c r="O19" s="46">
        <v>0</v>
      </c>
      <c r="P19" s="46"/>
      <c r="Q19" s="46">
        <v>43350151101</v>
      </c>
      <c r="R19" s="46"/>
      <c r="S19" s="46">
        <v>43350151101</v>
      </c>
      <c r="T19" s="10"/>
      <c r="U19" s="13">
        <v>0.36</v>
      </c>
    </row>
    <row r="20" spans="1:21" ht="18.75" x14ac:dyDescent="0.4">
      <c r="A20" s="57" t="s">
        <v>73</v>
      </c>
      <c r="B20" s="57"/>
      <c r="C20" s="10"/>
      <c r="D20" s="46">
        <v>0</v>
      </c>
      <c r="E20" s="46"/>
      <c r="F20" s="46">
        <v>0</v>
      </c>
      <c r="G20" s="46"/>
      <c r="H20" s="46">
        <v>10767632260</v>
      </c>
      <c r="I20" s="46"/>
      <c r="J20" s="46">
        <v>10767632260</v>
      </c>
      <c r="K20" s="10"/>
      <c r="L20" s="33">
        <f>J20/درآمد!$F$13</f>
        <v>3.3122391205583656E-3</v>
      </c>
      <c r="M20" s="10"/>
      <c r="N20" s="46">
        <v>0</v>
      </c>
      <c r="O20" s="46">
        <v>0</v>
      </c>
      <c r="P20" s="46"/>
      <c r="Q20" s="46">
        <v>10767632260</v>
      </c>
      <c r="R20" s="46"/>
      <c r="S20" s="46">
        <v>10767632260</v>
      </c>
      <c r="T20" s="10"/>
      <c r="U20" s="13">
        <v>0.09</v>
      </c>
    </row>
    <row r="21" spans="1:21" ht="18.75" x14ac:dyDescent="0.4">
      <c r="A21" s="57" t="s">
        <v>92</v>
      </c>
      <c r="B21" s="57"/>
      <c r="C21" s="10"/>
      <c r="D21" s="46">
        <v>0</v>
      </c>
      <c r="E21" s="46"/>
      <c r="F21" s="46">
        <v>-381710024784</v>
      </c>
      <c r="G21" s="46"/>
      <c r="H21" s="46">
        <v>363099833708</v>
      </c>
      <c r="I21" s="46"/>
      <c r="J21" s="46">
        <v>-18610191076</v>
      </c>
      <c r="K21" s="10"/>
      <c r="L21" s="33">
        <f>J21/درآمد!$F$13</f>
        <v>-5.7246942906827485E-3</v>
      </c>
      <c r="M21" s="10"/>
      <c r="N21" s="46">
        <v>0</v>
      </c>
      <c r="O21" s="46">
        <v>81729187893</v>
      </c>
      <c r="P21" s="46"/>
      <c r="Q21" s="46">
        <v>415669549889</v>
      </c>
      <c r="R21" s="46"/>
      <c r="S21" s="46">
        <v>497398737782</v>
      </c>
      <c r="T21" s="10"/>
      <c r="U21" s="13">
        <v>4.16</v>
      </c>
    </row>
    <row r="22" spans="1:21" ht="18.75" x14ac:dyDescent="0.4">
      <c r="A22" s="57" t="s">
        <v>50</v>
      </c>
      <c r="B22" s="57"/>
      <c r="C22" s="10"/>
      <c r="D22" s="46">
        <v>0</v>
      </c>
      <c r="E22" s="46"/>
      <c r="F22" s="46">
        <v>0</v>
      </c>
      <c r="G22" s="46"/>
      <c r="H22" s="46">
        <v>-8418</v>
      </c>
      <c r="I22" s="46"/>
      <c r="J22" s="46">
        <v>-8418</v>
      </c>
      <c r="K22" s="10"/>
      <c r="L22" s="33">
        <f>J22/درآمد!$F$13</f>
        <v>-2.5894670474992912E-9</v>
      </c>
      <c r="M22" s="10"/>
      <c r="N22" s="46">
        <v>0</v>
      </c>
      <c r="O22" s="46">
        <v>0</v>
      </c>
      <c r="P22" s="46"/>
      <c r="Q22" s="46">
        <v>-36907012398</v>
      </c>
      <c r="R22" s="46"/>
      <c r="S22" s="46">
        <v>-36907012398</v>
      </c>
      <c r="T22" s="10"/>
      <c r="U22" s="13">
        <v>-0.31</v>
      </c>
    </row>
    <row r="23" spans="1:21" ht="18.75" x14ac:dyDescent="0.4">
      <c r="A23" s="57" t="s">
        <v>60</v>
      </c>
      <c r="B23" s="57"/>
      <c r="C23" s="10"/>
      <c r="D23" s="46">
        <v>0</v>
      </c>
      <c r="E23" s="46"/>
      <c r="F23" s="46">
        <v>92498332890</v>
      </c>
      <c r="G23" s="46"/>
      <c r="H23" s="46">
        <v>119399023105</v>
      </c>
      <c r="I23" s="46"/>
      <c r="J23" s="46">
        <v>211897355995</v>
      </c>
      <c r="K23" s="10"/>
      <c r="L23" s="33">
        <f>J23/درآمد!$F$13</f>
        <v>6.518189840832489E-2</v>
      </c>
      <c r="M23" s="10"/>
      <c r="N23" s="46">
        <v>0</v>
      </c>
      <c r="O23" s="46">
        <v>286888000258</v>
      </c>
      <c r="P23" s="46"/>
      <c r="Q23" s="46">
        <v>80084528808</v>
      </c>
      <c r="R23" s="46"/>
      <c r="S23" s="46">
        <v>366972529066</v>
      </c>
      <c r="T23" s="10"/>
      <c r="U23" s="13">
        <v>3.07</v>
      </c>
    </row>
    <row r="24" spans="1:21" ht="18.75" x14ac:dyDescent="0.4">
      <c r="A24" s="57" t="s">
        <v>49</v>
      </c>
      <c r="B24" s="57"/>
      <c r="C24" s="10"/>
      <c r="D24" s="46">
        <v>0</v>
      </c>
      <c r="E24" s="46"/>
      <c r="F24" s="46">
        <v>0</v>
      </c>
      <c r="G24" s="46"/>
      <c r="H24" s="46">
        <v>4430876921</v>
      </c>
      <c r="I24" s="46"/>
      <c r="J24" s="46">
        <v>4430876921</v>
      </c>
      <c r="K24" s="10"/>
      <c r="L24" s="33">
        <f>J24/درآمد!$F$13</f>
        <v>1.3629852433421977E-3</v>
      </c>
      <c r="M24" s="10"/>
      <c r="N24" s="46">
        <v>0</v>
      </c>
      <c r="O24" s="46">
        <v>0</v>
      </c>
      <c r="P24" s="46"/>
      <c r="Q24" s="46">
        <v>4430876921</v>
      </c>
      <c r="R24" s="46"/>
      <c r="S24" s="46">
        <v>4430876921</v>
      </c>
      <c r="T24" s="10"/>
      <c r="U24" s="13">
        <v>0.04</v>
      </c>
    </row>
    <row r="25" spans="1:21" ht="18.75" x14ac:dyDescent="0.4">
      <c r="A25" s="57" t="s">
        <v>93</v>
      </c>
      <c r="B25" s="57"/>
      <c r="C25" s="10"/>
      <c r="D25" s="46">
        <v>0</v>
      </c>
      <c r="E25" s="46"/>
      <c r="F25" s="46">
        <v>1322067579</v>
      </c>
      <c r="G25" s="46"/>
      <c r="H25" s="46">
        <v>417512758</v>
      </c>
      <c r="I25" s="46"/>
      <c r="J25" s="46">
        <v>1739580337</v>
      </c>
      <c r="K25" s="10"/>
      <c r="L25" s="33">
        <f>J25/درآمد!$F$13</f>
        <v>5.3511356131375767E-4</v>
      </c>
      <c r="M25" s="10"/>
      <c r="N25" s="46">
        <v>0</v>
      </c>
      <c r="O25" s="46">
        <v>2758641968</v>
      </c>
      <c r="P25" s="46"/>
      <c r="Q25" s="46">
        <v>1226709521</v>
      </c>
      <c r="R25" s="46"/>
      <c r="S25" s="46">
        <v>3985351489</v>
      </c>
      <c r="T25" s="10"/>
      <c r="U25" s="13">
        <v>0.03</v>
      </c>
    </row>
    <row r="26" spans="1:21" ht="18.75" x14ac:dyDescent="0.4">
      <c r="A26" s="57" t="s">
        <v>91</v>
      </c>
      <c r="B26" s="57"/>
      <c r="C26" s="10"/>
      <c r="D26" s="46">
        <v>0</v>
      </c>
      <c r="E26" s="46"/>
      <c r="F26" s="46">
        <v>110185073353</v>
      </c>
      <c r="G26" s="46"/>
      <c r="H26" s="46">
        <v>-98439776038</v>
      </c>
      <c r="I26" s="46"/>
      <c r="J26" s="46">
        <v>11745297315</v>
      </c>
      <c r="K26" s="10"/>
      <c r="L26" s="33">
        <f>J26/درآمد!$F$13</f>
        <v>3.6129793728052273E-3</v>
      </c>
      <c r="M26" s="10"/>
      <c r="N26" s="46">
        <v>0</v>
      </c>
      <c r="O26" s="46">
        <v>-23451459949</v>
      </c>
      <c r="P26" s="46"/>
      <c r="Q26" s="46">
        <v>-178902888234</v>
      </c>
      <c r="R26" s="46"/>
      <c r="S26" s="46">
        <v>-202354348183</v>
      </c>
      <c r="T26" s="10"/>
      <c r="U26" s="13">
        <v>-1.69</v>
      </c>
    </row>
    <row r="27" spans="1:21" ht="18.75" x14ac:dyDescent="0.4">
      <c r="A27" s="57" t="s">
        <v>33</v>
      </c>
      <c r="B27" s="57"/>
      <c r="C27" s="10"/>
      <c r="D27" s="46">
        <v>0</v>
      </c>
      <c r="E27" s="46"/>
      <c r="F27" s="46">
        <v>-419667531954</v>
      </c>
      <c r="G27" s="46"/>
      <c r="H27" s="46">
        <v>213458880056</v>
      </c>
      <c r="I27" s="46"/>
      <c r="J27" s="46">
        <v>-206208651898</v>
      </c>
      <c r="K27" s="10"/>
      <c r="L27" s="33">
        <f>J27/درآمد!$F$13</f>
        <v>-6.3431992040760651E-2</v>
      </c>
      <c r="M27" s="10"/>
      <c r="N27" s="46">
        <v>0</v>
      </c>
      <c r="O27" s="46">
        <v>932290170524</v>
      </c>
      <c r="P27" s="46"/>
      <c r="Q27" s="46">
        <v>360178691190</v>
      </c>
      <c r="R27" s="46"/>
      <c r="S27" s="46">
        <v>1292468861714</v>
      </c>
      <c r="T27" s="10"/>
      <c r="U27" s="13">
        <v>10.8</v>
      </c>
    </row>
    <row r="28" spans="1:21" ht="18.75" x14ac:dyDescent="0.4">
      <c r="A28" s="57" t="s">
        <v>39</v>
      </c>
      <c r="B28" s="57"/>
      <c r="C28" s="10"/>
      <c r="D28" s="46">
        <v>0</v>
      </c>
      <c r="E28" s="46"/>
      <c r="F28" s="46">
        <v>5282520434</v>
      </c>
      <c r="G28" s="46"/>
      <c r="H28" s="46">
        <v>57990462105</v>
      </c>
      <c r="I28" s="46"/>
      <c r="J28" s="46">
        <v>63272982539</v>
      </c>
      <c r="K28" s="10"/>
      <c r="L28" s="33">
        <f>J28/درآمد!$F$13</f>
        <v>1.9463447764521091E-2</v>
      </c>
      <c r="M28" s="10"/>
      <c r="N28" s="46">
        <v>0</v>
      </c>
      <c r="O28" s="46">
        <v>76095407633</v>
      </c>
      <c r="P28" s="46"/>
      <c r="Q28" s="46">
        <v>57990462105</v>
      </c>
      <c r="R28" s="46"/>
      <c r="S28" s="46">
        <v>134085869738</v>
      </c>
      <c r="T28" s="10"/>
      <c r="U28" s="13">
        <v>1.1200000000000001</v>
      </c>
    </row>
    <row r="29" spans="1:21" ht="18.75" x14ac:dyDescent="0.4">
      <c r="A29" s="57" t="s">
        <v>57</v>
      </c>
      <c r="B29" s="57"/>
      <c r="C29" s="10"/>
      <c r="D29" s="46">
        <v>0</v>
      </c>
      <c r="E29" s="46"/>
      <c r="F29" s="46">
        <v>0</v>
      </c>
      <c r="G29" s="46"/>
      <c r="H29" s="46">
        <v>81380097</v>
      </c>
      <c r="I29" s="46"/>
      <c r="J29" s="46">
        <v>81380097</v>
      </c>
      <c r="K29" s="10"/>
      <c r="L29" s="33">
        <f>J29/درآمد!$F$13</f>
        <v>2.5033390295057726E-5</v>
      </c>
      <c r="M29" s="10"/>
      <c r="N29" s="46">
        <v>0</v>
      </c>
      <c r="O29" s="46">
        <v>0</v>
      </c>
      <c r="P29" s="46"/>
      <c r="Q29" s="46">
        <v>36429361399</v>
      </c>
      <c r="R29" s="46"/>
      <c r="S29" s="46">
        <v>36429361399</v>
      </c>
      <c r="T29" s="10"/>
      <c r="U29" s="13">
        <v>0.3</v>
      </c>
    </row>
    <row r="30" spans="1:21" ht="18.75" x14ac:dyDescent="0.4">
      <c r="A30" s="57" t="s">
        <v>41</v>
      </c>
      <c r="B30" s="57"/>
      <c r="C30" s="10"/>
      <c r="D30" s="46">
        <v>0</v>
      </c>
      <c r="E30" s="46"/>
      <c r="F30" s="46">
        <v>22848081447</v>
      </c>
      <c r="G30" s="46"/>
      <c r="H30" s="46">
        <v>-15358</v>
      </c>
      <c r="I30" s="46"/>
      <c r="J30" s="46">
        <v>22848066089</v>
      </c>
      <c r="K30" s="10"/>
      <c r="L30" s="33">
        <f>J30/درآمد!$F$13</f>
        <v>7.0283100779937645E-3</v>
      </c>
      <c r="M30" s="10"/>
      <c r="N30" s="46">
        <v>0</v>
      </c>
      <c r="O30" s="46">
        <v>16239740658</v>
      </c>
      <c r="P30" s="46"/>
      <c r="Q30" s="46">
        <v>18927792756</v>
      </c>
      <c r="R30" s="46"/>
      <c r="S30" s="46">
        <v>35167533414</v>
      </c>
      <c r="T30" s="10"/>
      <c r="U30" s="13">
        <v>0.28999999999999998</v>
      </c>
    </row>
    <row r="31" spans="1:21" ht="18.75" x14ac:dyDescent="0.4">
      <c r="A31" s="57" t="s">
        <v>46</v>
      </c>
      <c r="B31" s="57"/>
      <c r="C31" s="10"/>
      <c r="D31" s="46">
        <v>0</v>
      </c>
      <c r="E31" s="46"/>
      <c r="F31" s="46">
        <v>0</v>
      </c>
      <c r="G31" s="46"/>
      <c r="H31" s="46">
        <v>52871550</v>
      </c>
      <c r="I31" s="46"/>
      <c r="J31" s="46">
        <v>52871550</v>
      </c>
      <c r="K31" s="10"/>
      <c r="L31" s="33">
        <f>J31/درآمد!$F$13</f>
        <v>1.6263855604087807E-5</v>
      </c>
      <c r="M31" s="10"/>
      <c r="N31" s="46">
        <v>258231293</v>
      </c>
      <c r="O31" s="46">
        <v>0</v>
      </c>
      <c r="P31" s="46"/>
      <c r="Q31" s="46">
        <v>881891878</v>
      </c>
      <c r="R31" s="46"/>
      <c r="S31" s="46">
        <v>1140123171</v>
      </c>
      <c r="T31" s="10"/>
      <c r="U31" s="13">
        <v>0.01</v>
      </c>
    </row>
    <row r="32" spans="1:21" ht="18.75" x14ac:dyDescent="0.4">
      <c r="A32" s="57" t="s">
        <v>35</v>
      </c>
      <c r="B32" s="57"/>
      <c r="C32" s="10"/>
      <c r="D32" s="46">
        <v>0</v>
      </c>
      <c r="E32" s="46"/>
      <c r="F32" s="46">
        <v>0</v>
      </c>
      <c r="G32" s="46"/>
      <c r="H32" s="46">
        <v>50927446570</v>
      </c>
      <c r="I32" s="46"/>
      <c r="J32" s="46">
        <v>50927446570</v>
      </c>
      <c r="K32" s="10"/>
      <c r="L32" s="33">
        <f>J32/درآمد!$F$13</f>
        <v>1.5665828546720814E-2</v>
      </c>
      <c r="M32" s="10"/>
      <c r="N32" s="46">
        <v>0</v>
      </c>
      <c r="O32" s="46">
        <v>0</v>
      </c>
      <c r="P32" s="46"/>
      <c r="Q32" s="46">
        <v>221319493740</v>
      </c>
      <c r="R32" s="46"/>
      <c r="S32" s="46">
        <v>221319493740</v>
      </c>
      <c r="T32" s="10"/>
      <c r="U32" s="13">
        <v>1.85</v>
      </c>
    </row>
    <row r="33" spans="1:21" ht="18.75" x14ac:dyDescent="0.4">
      <c r="A33" s="57" t="s">
        <v>85</v>
      </c>
      <c r="B33" s="57"/>
      <c r="C33" s="10"/>
      <c r="D33" s="46">
        <v>0</v>
      </c>
      <c r="E33" s="46"/>
      <c r="F33" s="46">
        <v>-61592047208</v>
      </c>
      <c r="G33" s="46"/>
      <c r="H33" s="46">
        <v>5207227549</v>
      </c>
      <c r="I33" s="46"/>
      <c r="J33" s="46">
        <v>-56384819659</v>
      </c>
      <c r="K33" s="10"/>
      <c r="L33" s="33">
        <f>J33/درآمد!$F$13</f>
        <v>-1.7344575016176138E-2</v>
      </c>
      <c r="M33" s="10"/>
      <c r="N33" s="46">
        <v>186317360080</v>
      </c>
      <c r="O33" s="46">
        <v>12398025482</v>
      </c>
      <c r="P33" s="46"/>
      <c r="Q33" s="46">
        <v>19565406286</v>
      </c>
      <c r="R33" s="46"/>
      <c r="S33" s="46">
        <v>218280791848</v>
      </c>
      <c r="T33" s="10"/>
      <c r="U33" s="13">
        <v>1.82</v>
      </c>
    </row>
    <row r="34" spans="1:21" ht="18.75" x14ac:dyDescent="0.4">
      <c r="A34" s="57" t="s">
        <v>28</v>
      </c>
      <c r="B34" s="57"/>
      <c r="C34" s="10"/>
      <c r="D34" s="46">
        <v>0</v>
      </c>
      <c r="E34" s="46"/>
      <c r="F34" s="46">
        <v>189125971339</v>
      </c>
      <c r="G34" s="46"/>
      <c r="H34" s="46">
        <v>3086692543</v>
      </c>
      <c r="I34" s="46"/>
      <c r="J34" s="46">
        <v>192212663882</v>
      </c>
      <c r="K34" s="10"/>
      <c r="L34" s="33">
        <f>J34/درآمد!$F$13</f>
        <v>5.9126676079175128E-2</v>
      </c>
      <c r="M34" s="10"/>
      <c r="N34" s="46">
        <v>0</v>
      </c>
      <c r="O34" s="46">
        <v>306249219545</v>
      </c>
      <c r="P34" s="46"/>
      <c r="Q34" s="46">
        <v>3539710763</v>
      </c>
      <c r="R34" s="46"/>
      <c r="S34" s="46">
        <v>309788930308</v>
      </c>
      <c r="T34" s="10"/>
      <c r="U34" s="13">
        <v>2.59</v>
      </c>
    </row>
    <row r="35" spans="1:21" ht="18.75" x14ac:dyDescent="0.4">
      <c r="A35" s="57" t="s">
        <v>75</v>
      </c>
      <c r="B35" s="57"/>
      <c r="C35" s="10"/>
      <c r="D35" s="46">
        <v>0</v>
      </c>
      <c r="E35" s="46"/>
      <c r="F35" s="46">
        <v>-124483265032</v>
      </c>
      <c r="G35" s="46"/>
      <c r="H35" s="46">
        <v>44211835654</v>
      </c>
      <c r="I35" s="46"/>
      <c r="J35" s="46">
        <v>-80271429378</v>
      </c>
      <c r="K35" s="10"/>
      <c r="L35" s="33">
        <f>J35/درآمد!$F$13</f>
        <v>-2.4692352248752381E-2</v>
      </c>
      <c r="M35" s="10"/>
      <c r="N35" s="46">
        <v>0</v>
      </c>
      <c r="O35" s="46">
        <v>358919817257</v>
      </c>
      <c r="P35" s="46"/>
      <c r="Q35" s="46">
        <v>187519422951</v>
      </c>
      <c r="R35" s="46"/>
      <c r="S35" s="46">
        <v>546439240208</v>
      </c>
      <c r="T35" s="10"/>
      <c r="U35" s="13">
        <v>4.57</v>
      </c>
    </row>
    <row r="36" spans="1:21" ht="18.75" x14ac:dyDescent="0.4">
      <c r="A36" s="57" t="s">
        <v>78</v>
      </c>
      <c r="B36" s="57"/>
      <c r="C36" s="10"/>
      <c r="D36" s="46">
        <v>0</v>
      </c>
      <c r="E36" s="46"/>
      <c r="F36" s="46">
        <v>-256026349353</v>
      </c>
      <c r="G36" s="46"/>
      <c r="H36" s="46">
        <v>34066932242</v>
      </c>
      <c r="I36" s="46"/>
      <c r="J36" s="46">
        <v>-221959417111</v>
      </c>
      <c r="K36" s="10"/>
      <c r="L36" s="33">
        <f>J36/درآمد!$F$13</f>
        <v>-6.8277096280718083E-2</v>
      </c>
      <c r="M36" s="10"/>
      <c r="N36" s="46">
        <v>0</v>
      </c>
      <c r="O36" s="46">
        <v>-169848883822</v>
      </c>
      <c r="P36" s="46"/>
      <c r="Q36" s="46">
        <v>1114360952</v>
      </c>
      <c r="R36" s="46"/>
      <c r="S36" s="46">
        <v>-168734522870</v>
      </c>
      <c r="T36" s="10"/>
      <c r="U36" s="13">
        <v>-1.41</v>
      </c>
    </row>
    <row r="37" spans="1:21" ht="18.75" x14ac:dyDescent="0.4">
      <c r="A37" s="57" t="s">
        <v>51</v>
      </c>
      <c r="B37" s="57"/>
      <c r="C37" s="10"/>
      <c r="D37" s="46">
        <v>0</v>
      </c>
      <c r="E37" s="46"/>
      <c r="F37" s="46">
        <v>0</v>
      </c>
      <c r="G37" s="46"/>
      <c r="H37" s="46">
        <v>-2906066531</v>
      </c>
      <c r="I37" s="46"/>
      <c r="J37" s="46">
        <v>-2906066531</v>
      </c>
      <c r="K37" s="10"/>
      <c r="L37" s="33">
        <f>J37/درآمد!$F$13</f>
        <v>-8.9393722022630998E-4</v>
      </c>
      <c r="M37" s="10"/>
      <c r="N37" s="46">
        <v>0</v>
      </c>
      <c r="O37" s="46">
        <v>0</v>
      </c>
      <c r="P37" s="46"/>
      <c r="Q37" s="46">
        <v>-2906066531</v>
      </c>
      <c r="R37" s="46"/>
      <c r="S37" s="46">
        <v>-2906066531</v>
      </c>
      <c r="T37" s="10"/>
      <c r="U37" s="13">
        <v>-0.02</v>
      </c>
    </row>
    <row r="38" spans="1:21" ht="18.75" x14ac:dyDescent="0.4">
      <c r="A38" s="57" t="s">
        <v>29</v>
      </c>
      <c r="B38" s="57"/>
      <c r="C38" s="10"/>
      <c r="D38" s="46">
        <v>0</v>
      </c>
      <c r="E38" s="46"/>
      <c r="F38" s="46">
        <v>424836795074</v>
      </c>
      <c r="G38" s="46"/>
      <c r="H38" s="46">
        <v>11029791751</v>
      </c>
      <c r="I38" s="46"/>
      <c r="J38" s="46">
        <v>435866586825</v>
      </c>
      <c r="K38" s="10"/>
      <c r="L38" s="33">
        <f>J38/درآمد!$F$13</f>
        <v>0.1340772349357717</v>
      </c>
      <c r="M38" s="10"/>
      <c r="N38" s="46">
        <v>0</v>
      </c>
      <c r="O38" s="46">
        <v>537232762775</v>
      </c>
      <c r="P38" s="46"/>
      <c r="Q38" s="46">
        <v>11029791751</v>
      </c>
      <c r="R38" s="46"/>
      <c r="S38" s="46">
        <v>548262554526</v>
      </c>
      <c r="T38" s="10"/>
      <c r="U38" s="13">
        <v>4.58</v>
      </c>
    </row>
    <row r="39" spans="1:21" ht="18.75" x14ac:dyDescent="0.4">
      <c r="A39" s="57" t="s">
        <v>88</v>
      </c>
      <c r="B39" s="57"/>
      <c r="C39" s="10"/>
      <c r="D39" s="46">
        <v>0</v>
      </c>
      <c r="E39" s="46"/>
      <c r="F39" s="46">
        <v>0</v>
      </c>
      <c r="G39" s="46"/>
      <c r="H39" s="46">
        <v>55977204238</v>
      </c>
      <c r="I39" s="46"/>
      <c r="J39" s="46">
        <v>55977204238</v>
      </c>
      <c r="K39" s="10"/>
      <c r="L39" s="33">
        <f>J39/درآمد!$F$13</f>
        <v>1.721918814272258E-2</v>
      </c>
      <c r="M39" s="10"/>
      <c r="N39" s="46">
        <v>0</v>
      </c>
      <c r="O39" s="46">
        <v>0</v>
      </c>
      <c r="P39" s="46"/>
      <c r="Q39" s="46">
        <v>115537313827</v>
      </c>
      <c r="R39" s="46"/>
      <c r="S39" s="46">
        <v>115537313827</v>
      </c>
      <c r="T39" s="10"/>
      <c r="U39" s="13">
        <v>0.97</v>
      </c>
    </row>
    <row r="40" spans="1:21" ht="18.75" x14ac:dyDescent="0.4">
      <c r="A40" s="57" t="s">
        <v>116</v>
      </c>
      <c r="B40" s="57"/>
      <c r="C40" s="10"/>
      <c r="D40" s="46">
        <v>0</v>
      </c>
      <c r="E40" s="46"/>
      <c r="F40" s="46">
        <v>9092979748</v>
      </c>
      <c r="G40" s="46"/>
      <c r="H40" s="46">
        <v>4998251128</v>
      </c>
      <c r="I40" s="46"/>
      <c r="J40" s="46">
        <v>14091230876</v>
      </c>
      <c r="K40" s="10"/>
      <c r="L40" s="33">
        <f>J40/درآمد!$F$13</f>
        <v>4.3346136863989752E-3</v>
      </c>
      <c r="M40" s="10"/>
      <c r="N40" s="46">
        <v>0</v>
      </c>
      <c r="O40" s="46">
        <v>9092979748</v>
      </c>
      <c r="P40" s="46"/>
      <c r="Q40" s="46">
        <v>4998251128</v>
      </c>
      <c r="R40" s="46"/>
      <c r="S40" s="46">
        <v>14091230876</v>
      </c>
      <c r="T40" s="10"/>
      <c r="U40" s="13">
        <v>0.12</v>
      </c>
    </row>
    <row r="41" spans="1:21" ht="18.75" x14ac:dyDescent="0.4">
      <c r="A41" s="57" t="s">
        <v>23</v>
      </c>
      <c r="B41" s="57"/>
      <c r="C41" s="10"/>
      <c r="D41" s="46">
        <v>0</v>
      </c>
      <c r="E41" s="46"/>
      <c r="F41" s="46">
        <v>-288821278362</v>
      </c>
      <c r="G41" s="46"/>
      <c r="H41" s="46">
        <v>193437911777</v>
      </c>
      <c r="I41" s="46"/>
      <c r="J41" s="46">
        <v>-95383366585</v>
      </c>
      <c r="K41" s="10"/>
      <c r="L41" s="33">
        <f>J41/درآمد!$F$13</f>
        <v>-2.9340946145331732E-2</v>
      </c>
      <c r="M41" s="10"/>
      <c r="N41" s="46">
        <v>0</v>
      </c>
      <c r="O41" s="46">
        <v>94313160512</v>
      </c>
      <c r="P41" s="46"/>
      <c r="Q41" s="46">
        <v>201185459172</v>
      </c>
      <c r="R41" s="46"/>
      <c r="S41" s="46">
        <v>295498619684</v>
      </c>
      <c r="T41" s="10"/>
      <c r="U41" s="13">
        <v>2.4700000000000002</v>
      </c>
    </row>
    <row r="42" spans="1:21" ht="18.75" x14ac:dyDescent="0.4">
      <c r="A42" s="57" t="s">
        <v>102</v>
      </c>
      <c r="B42" s="57"/>
      <c r="C42" s="10"/>
      <c r="D42" s="46">
        <v>0</v>
      </c>
      <c r="E42" s="46"/>
      <c r="F42" s="46">
        <v>0</v>
      </c>
      <c r="G42" s="46"/>
      <c r="H42" s="46">
        <v>525916593444</v>
      </c>
      <c r="I42" s="46"/>
      <c r="J42" s="46">
        <v>525916593444</v>
      </c>
      <c r="K42" s="10"/>
      <c r="L42" s="33">
        <f>J42/درآمد!$F$13</f>
        <v>0.16177758237779993</v>
      </c>
      <c r="M42" s="10"/>
      <c r="N42" s="46">
        <v>0</v>
      </c>
      <c r="O42" s="46">
        <v>0</v>
      </c>
      <c r="P42" s="46"/>
      <c r="Q42" s="46">
        <v>525916593444</v>
      </c>
      <c r="R42" s="46"/>
      <c r="S42" s="46">
        <v>525916593444</v>
      </c>
      <c r="T42" s="10"/>
      <c r="U42" s="13">
        <v>4.3899999999999997</v>
      </c>
    </row>
    <row r="43" spans="1:21" ht="18.75" x14ac:dyDescent="0.4">
      <c r="A43" s="57" t="s">
        <v>42</v>
      </c>
      <c r="B43" s="57"/>
      <c r="C43" s="10"/>
      <c r="D43" s="46">
        <v>0</v>
      </c>
      <c r="E43" s="46"/>
      <c r="F43" s="46">
        <v>0</v>
      </c>
      <c r="G43" s="46"/>
      <c r="H43" s="46">
        <v>180063806631</v>
      </c>
      <c r="I43" s="46"/>
      <c r="J43" s="46">
        <v>180063806631</v>
      </c>
      <c r="K43" s="10"/>
      <c r="L43" s="33">
        <f>J43/درآمد!$F$13</f>
        <v>5.5389557343580288E-2</v>
      </c>
      <c r="M43" s="10"/>
      <c r="N43" s="46">
        <v>48750000000</v>
      </c>
      <c r="O43" s="46">
        <v>0</v>
      </c>
      <c r="P43" s="46"/>
      <c r="Q43" s="46">
        <v>180063806631</v>
      </c>
      <c r="R43" s="46"/>
      <c r="S43" s="46">
        <v>228813806631</v>
      </c>
      <c r="T43" s="10"/>
      <c r="U43" s="13">
        <v>1.91</v>
      </c>
    </row>
    <row r="44" spans="1:21" ht="18.75" x14ac:dyDescent="0.4">
      <c r="A44" s="57" t="s">
        <v>66</v>
      </c>
      <c r="B44" s="57"/>
      <c r="C44" s="10"/>
      <c r="D44" s="46">
        <v>0</v>
      </c>
      <c r="E44" s="46"/>
      <c r="F44" s="46">
        <v>8464824268</v>
      </c>
      <c r="G44" s="46"/>
      <c r="H44" s="46">
        <v>-4781</v>
      </c>
      <c r="I44" s="46"/>
      <c r="J44" s="46">
        <v>8464819487</v>
      </c>
      <c r="K44" s="10"/>
      <c r="L44" s="33">
        <f>J44/درآمد!$F$13</f>
        <v>2.6038692236417622E-3</v>
      </c>
      <c r="M44" s="10"/>
      <c r="N44" s="46">
        <v>0</v>
      </c>
      <c r="O44" s="46">
        <v>13200117205</v>
      </c>
      <c r="P44" s="46"/>
      <c r="Q44" s="46">
        <v>-4781</v>
      </c>
      <c r="R44" s="46"/>
      <c r="S44" s="46">
        <v>13200112424</v>
      </c>
      <c r="T44" s="10"/>
      <c r="U44" s="13">
        <v>0.11</v>
      </c>
    </row>
    <row r="45" spans="1:21" ht="18.75" x14ac:dyDescent="0.4">
      <c r="A45" s="57" t="s">
        <v>97</v>
      </c>
      <c r="B45" s="57"/>
      <c r="C45" s="10"/>
      <c r="D45" s="46">
        <v>0</v>
      </c>
      <c r="E45" s="46"/>
      <c r="F45" s="46">
        <v>0</v>
      </c>
      <c r="G45" s="46"/>
      <c r="H45" s="46">
        <v>-5263529447</v>
      </c>
      <c r="I45" s="46"/>
      <c r="J45" s="46">
        <v>-5263529447</v>
      </c>
      <c r="K45" s="10"/>
      <c r="L45" s="33">
        <f>J45/درآمد!$F$13</f>
        <v>-1.6191180870216996E-3</v>
      </c>
      <c r="M45" s="10"/>
      <c r="N45" s="46">
        <v>0</v>
      </c>
      <c r="O45" s="46">
        <v>0</v>
      </c>
      <c r="P45" s="46"/>
      <c r="Q45" s="46">
        <v>-5263529447</v>
      </c>
      <c r="R45" s="46"/>
      <c r="S45" s="46">
        <v>-5263529447</v>
      </c>
      <c r="T45" s="10"/>
      <c r="U45" s="13">
        <v>-0.04</v>
      </c>
    </row>
    <row r="46" spans="1:21" ht="18.75" x14ac:dyDescent="0.4">
      <c r="A46" s="57" t="s">
        <v>64</v>
      </c>
      <c r="B46" s="57"/>
      <c r="C46" s="10"/>
      <c r="D46" s="46">
        <v>0</v>
      </c>
      <c r="E46" s="46"/>
      <c r="F46" s="46">
        <v>-412965943512</v>
      </c>
      <c r="G46" s="46"/>
      <c r="H46" s="46">
        <v>25165628872</v>
      </c>
      <c r="I46" s="46"/>
      <c r="J46" s="46">
        <v>-387800314640</v>
      </c>
      <c r="K46" s="10"/>
      <c r="L46" s="33">
        <f>J46/درآمد!$F$13</f>
        <v>-0.11929153430388893</v>
      </c>
      <c r="M46" s="10"/>
      <c r="N46" s="46">
        <v>0</v>
      </c>
      <c r="O46" s="46">
        <v>-45775683818</v>
      </c>
      <c r="P46" s="46"/>
      <c r="Q46" s="46">
        <v>25170907902</v>
      </c>
      <c r="R46" s="46"/>
      <c r="S46" s="46">
        <v>-20604775916</v>
      </c>
      <c r="T46" s="10"/>
      <c r="U46" s="13">
        <v>-0.17</v>
      </c>
    </row>
    <row r="47" spans="1:21" ht="18.75" x14ac:dyDescent="0.4">
      <c r="A47" s="57" t="s">
        <v>21</v>
      </c>
      <c r="B47" s="57"/>
      <c r="C47" s="10"/>
      <c r="D47" s="46">
        <v>0</v>
      </c>
      <c r="E47" s="46"/>
      <c r="F47" s="46">
        <v>-449003044450</v>
      </c>
      <c r="G47" s="46"/>
      <c r="H47" s="46">
        <v>362503019821</v>
      </c>
      <c r="I47" s="46"/>
      <c r="J47" s="46">
        <v>-86500024629</v>
      </c>
      <c r="K47" s="10"/>
      <c r="L47" s="33">
        <f>J47/درآمد!$F$13</f>
        <v>-2.6608334923339583E-2</v>
      </c>
      <c r="M47" s="10"/>
      <c r="N47" s="46">
        <v>0</v>
      </c>
      <c r="O47" s="46">
        <v>-90062851759</v>
      </c>
      <c r="P47" s="46"/>
      <c r="Q47" s="46">
        <v>409923482652</v>
      </c>
      <c r="R47" s="46"/>
      <c r="S47" s="46">
        <v>319860630893</v>
      </c>
      <c r="T47" s="10"/>
      <c r="U47" s="13">
        <v>2.67</v>
      </c>
    </row>
    <row r="48" spans="1:21" ht="18.75" x14ac:dyDescent="0.4">
      <c r="A48" s="57" t="s">
        <v>89</v>
      </c>
      <c r="B48" s="57"/>
      <c r="C48" s="10"/>
      <c r="D48" s="46">
        <v>0</v>
      </c>
      <c r="E48" s="46"/>
      <c r="F48" s="46">
        <v>0</v>
      </c>
      <c r="G48" s="46"/>
      <c r="H48" s="46">
        <v>-7303633375</v>
      </c>
      <c r="I48" s="46"/>
      <c r="J48" s="46">
        <v>-7303633375</v>
      </c>
      <c r="K48" s="10"/>
      <c r="L48" s="33">
        <f>J48/درآمد!$F$13</f>
        <v>-2.2466759267734063E-3</v>
      </c>
      <c r="M48" s="10"/>
      <c r="N48" s="46">
        <v>0</v>
      </c>
      <c r="O48" s="46">
        <v>0</v>
      </c>
      <c r="P48" s="46"/>
      <c r="Q48" s="46">
        <v>-259924029675</v>
      </c>
      <c r="R48" s="46"/>
      <c r="S48" s="46">
        <v>-259924029675</v>
      </c>
      <c r="T48" s="10"/>
      <c r="U48" s="13">
        <v>-2.17</v>
      </c>
    </row>
    <row r="49" spans="1:21" ht="18.75" x14ac:dyDescent="0.4">
      <c r="A49" s="57" t="s">
        <v>100</v>
      </c>
      <c r="B49" s="57"/>
      <c r="C49" s="10"/>
      <c r="D49" s="46">
        <v>0</v>
      </c>
      <c r="E49" s="46"/>
      <c r="F49" s="46">
        <v>0</v>
      </c>
      <c r="G49" s="46"/>
      <c r="H49" s="46">
        <v>-46534551769</v>
      </c>
      <c r="I49" s="46"/>
      <c r="J49" s="46">
        <v>-46534551769</v>
      </c>
      <c r="K49" s="10"/>
      <c r="L49" s="33">
        <f>J49/درآمد!$F$13</f>
        <v>-1.4314527010688447E-2</v>
      </c>
      <c r="M49" s="10"/>
      <c r="N49" s="46">
        <v>0</v>
      </c>
      <c r="O49" s="46">
        <v>0</v>
      </c>
      <c r="P49" s="46"/>
      <c r="Q49" s="46">
        <v>-46534551769</v>
      </c>
      <c r="R49" s="46"/>
      <c r="S49" s="46">
        <v>-46534551769</v>
      </c>
      <c r="T49" s="10"/>
      <c r="U49" s="13">
        <v>-0.39</v>
      </c>
    </row>
    <row r="50" spans="1:21" ht="18.75" x14ac:dyDescent="0.4">
      <c r="A50" s="57" t="s">
        <v>52</v>
      </c>
      <c r="B50" s="57"/>
      <c r="C50" s="10"/>
      <c r="D50" s="46">
        <v>0</v>
      </c>
      <c r="E50" s="46"/>
      <c r="F50" s="46">
        <v>0</v>
      </c>
      <c r="G50" s="46"/>
      <c r="H50" s="46">
        <v>-32804018336</v>
      </c>
      <c r="I50" s="46"/>
      <c r="J50" s="46">
        <v>-32804018336</v>
      </c>
      <c r="K50" s="10"/>
      <c r="L50" s="33">
        <f>J50/درآمد!$F$13</f>
        <v>-1.009086772471306E-2</v>
      </c>
      <c r="M50" s="10"/>
      <c r="N50" s="46">
        <v>0</v>
      </c>
      <c r="O50" s="46">
        <v>0</v>
      </c>
      <c r="P50" s="46"/>
      <c r="Q50" s="46">
        <v>-32804018336</v>
      </c>
      <c r="R50" s="46"/>
      <c r="S50" s="46">
        <v>-32804018336</v>
      </c>
      <c r="T50" s="10"/>
      <c r="U50" s="13">
        <v>-0.27</v>
      </c>
    </row>
    <row r="51" spans="1:21" ht="18.75" x14ac:dyDescent="0.4">
      <c r="A51" s="57" t="s">
        <v>55</v>
      </c>
      <c r="B51" s="57"/>
      <c r="C51" s="10"/>
      <c r="D51" s="46">
        <v>30262040564</v>
      </c>
      <c r="E51" s="46"/>
      <c r="F51" s="46">
        <v>26131959168</v>
      </c>
      <c r="G51" s="46"/>
      <c r="H51" s="46">
        <v>0</v>
      </c>
      <c r="I51" s="46"/>
      <c r="J51" s="46">
        <v>56393999732</v>
      </c>
      <c r="K51" s="10"/>
      <c r="L51" s="33">
        <f>J51/درآمد!$F$13</f>
        <v>1.7347398905048453E-2</v>
      </c>
      <c r="M51" s="10"/>
      <c r="N51" s="46">
        <v>30262040564</v>
      </c>
      <c r="O51" s="46">
        <v>126048273637</v>
      </c>
      <c r="P51" s="46"/>
      <c r="Q51" s="46">
        <v>7570262330</v>
      </c>
      <c r="R51" s="46"/>
      <c r="S51" s="46">
        <v>163880576531</v>
      </c>
      <c r="T51" s="10"/>
      <c r="U51" s="13">
        <v>1.37</v>
      </c>
    </row>
    <row r="52" spans="1:21" ht="18.75" x14ac:dyDescent="0.4">
      <c r="A52" s="57" t="s">
        <v>214</v>
      </c>
      <c r="B52" s="57"/>
      <c r="C52" s="10"/>
      <c r="D52" s="46">
        <v>0</v>
      </c>
      <c r="E52" s="46"/>
      <c r="F52" s="46">
        <v>0</v>
      </c>
      <c r="G52" s="46"/>
      <c r="H52" s="46">
        <v>0</v>
      </c>
      <c r="I52" s="46"/>
      <c r="J52" s="46">
        <v>0</v>
      </c>
      <c r="K52" s="10"/>
      <c r="L52" s="33">
        <f>J52/درآمد!$F$13</f>
        <v>0</v>
      </c>
      <c r="M52" s="10"/>
      <c r="N52" s="46">
        <v>0</v>
      </c>
      <c r="O52" s="46">
        <v>0</v>
      </c>
      <c r="P52" s="46"/>
      <c r="Q52" s="46">
        <v>397865478</v>
      </c>
      <c r="R52" s="46"/>
      <c r="S52" s="46">
        <v>397865478</v>
      </c>
      <c r="T52" s="10"/>
      <c r="U52" s="13">
        <v>0</v>
      </c>
    </row>
    <row r="53" spans="1:21" ht="18.75" x14ac:dyDescent="0.4">
      <c r="A53" s="57" t="s">
        <v>26</v>
      </c>
      <c r="B53" s="57"/>
      <c r="C53" s="10"/>
      <c r="D53" s="46">
        <v>0</v>
      </c>
      <c r="E53" s="46"/>
      <c r="F53" s="46">
        <v>95826420000</v>
      </c>
      <c r="G53" s="46"/>
      <c r="H53" s="46">
        <v>0</v>
      </c>
      <c r="I53" s="46"/>
      <c r="J53" s="46">
        <v>95826420000</v>
      </c>
      <c r="K53" s="10"/>
      <c r="L53" s="33">
        <f>J53/درآمد!$F$13</f>
        <v>2.9477234125662513E-2</v>
      </c>
      <c r="M53" s="10"/>
      <c r="N53" s="46">
        <v>0</v>
      </c>
      <c r="O53" s="46">
        <v>160979937598</v>
      </c>
      <c r="P53" s="46"/>
      <c r="Q53" s="46">
        <v>-13808038489</v>
      </c>
      <c r="R53" s="46"/>
      <c r="S53" s="46">
        <v>147171899109</v>
      </c>
      <c r="T53" s="10"/>
      <c r="U53" s="13">
        <v>1.23</v>
      </c>
    </row>
    <row r="54" spans="1:21" ht="18.75" x14ac:dyDescent="0.4">
      <c r="A54" s="57" t="s">
        <v>215</v>
      </c>
      <c r="B54" s="57"/>
      <c r="C54" s="10"/>
      <c r="D54" s="46">
        <v>0</v>
      </c>
      <c r="E54" s="46"/>
      <c r="F54" s="46">
        <v>0</v>
      </c>
      <c r="G54" s="46"/>
      <c r="H54" s="46">
        <v>0</v>
      </c>
      <c r="I54" s="46"/>
      <c r="J54" s="46">
        <v>0</v>
      </c>
      <c r="K54" s="10"/>
      <c r="L54" s="33">
        <f>J54/درآمد!$F$13</f>
        <v>0</v>
      </c>
      <c r="M54" s="10"/>
      <c r="N54" s="46">
        <v>0</v>
      </c>
      <c r="O54" s="46">
        <v>0</v>
      </c>
      <c r="P54" s="46"/>
      <c r="Q54" s="46">
        <v>-3861052406</v>
      </c>
      <c r="R54" s="46"/>
      <c r="S54" s="46">
        <v>-3861052406</v>
      </c>
      <c r="T54" s="10"/>
      <c r="U54" s="13">
        <v>-0.03</v>
      </c>
    </row>
    <row r="55" spans="1:21" ht="18.75" x14ac:dyDescent="0.4">
      <c r="A55" s="57" t="s">
        <v>216</v>
      </c>
      <c r="B55" s="57"/>
      <c r="C55" s="10"/>
      <c r="D55" s="46">
        <v>0</v>
      </c>
      <c r="E55" s="46"/>
      <c r="F55" s="46">
        <v>0</v>
      </c>
      <c r="G55" s="46"/>
      <c r="H55" s="46">
        <v>0</v>
      </c>
      <c r="I55" s="46"/>
      <c r="J55" s="46">
        <v>0</v>
      </c>
      <c r="K55" s="10"/>
      <c r="L55" s="33">
        <f>J55/درآمد!$F$13</f>
        <v>0</v>
      </c>
      <c r="M55" s="10"/>
      <c r="N55" s="46">
        <v>0</v>
      </c>
      <c r="O55" s="46">
        <v>0</v>
      </c>
      <c r="P55" s="46"/>
      <c r="Q55" s="46">
        <v>-83774407765</v>
      </c>
      <c r="R55" s="46"/>
      <c r="S55" s="46">
        <v>-83774407765</v>
      </c>
      <c r="T55" s="10"/>
      <c r="U55" s="13">
        <v>-0.7</v>
      </c>
    </row>
    <row r="56" spans="1:21" ht="18.75" x14ac:dyDescent="0.4">
      <c r="A56" s="57" t="s">
        <v>217</v>
      </c>
      <c r="B56" s="57"/>
      <c r="C56" s="10"/>
      <c r="D56" s="46">
        <v>0</v>
      </c>
      <c r="E56" s="46"/>
      <c r="F56" s="46">
        <v>0</v>
      </c>
      <c r="G56" s="46"/>
      <c r="H56" s="46">
        <v>0</v>
      </c>
      <c r="I56" s="46"/>
      <c r="J56" s="46">
        <v>0</v>
      </c>
      <c r="K56" s="10"/>
      <c r="L56" s="33">
        <f>J56/درآمد!$F$13</f>
        <v>0</v>
      </c>
      <c r="M56" s="10"/>
      <c r="N56" s="46">
        <v>0</v>
      </c>
      <c r="O56" s="46">
        <v>0</v>
      </c>
      <c r="P56" s="46"/>
      <c r="Q56" s="46">
        <v>6717356945</v>
      </c>
      <c r="R56" s="46"/>
      <c r="S56" s="46">
        <v>6717356945</v>
      </c>
      <c r="T56" s="10"/>
      <c r="U56" s="13">
        <v>0.06</v>
      </c>
    </row>
    <row r="57" spans="1:21" ht="18.75" x14ac:dyDescent="0.4">
      <c r="A57" s="57" t="s">
        <v>218</v>
      </c>
      <c r="B57" s="57"/>
      <c r="C57" s="10"/>
      <c r="D57" s="46">
        <v>0</v>
      </c>
      <c r="E57" s="46"/>
      <c r="F57" s="46">
        <v>0</v>
      </c>
      <c r="G57" s="46"/>
      <c r="H57" s="46">
        <v>0</v>
      </c>
      <c r="I57" s="46"/>
      <c r="J57" s="46">
        <v>0</v>
      </c>
      <c r="K57" s="10"/>
      <c r="L57" s="33">
        <f>J57/درآمد!$F$13</f>
        <v>0</v>
      </c>
      <c r="M57" s="10"/>
      <c r="N57" s="46">
        <v>0</v>
      </c>
      <c r="O57" s="46">
        <v>0</v>
      </c>
      <c r="P57" s="46"/>
      <c r="Q57" s="46">
        <v>12990550593</v>
      </c>
      <c r="R57" s="46"/>
      <c r="S57" s="46">
        <v>12990550593</v>
      </c>
      <c r="T57" s="10"/>
      <c r="U57" s="13">
        <v>0.11</v>
      </c>
    </row>
    <row r="58" spans="1:21" ht="18.75" x14ac:dyDescent="0.4">
      <c r="A58" s="57" t="s">
        <v>219</v>
      </c>
      <c r="B58" s="57"/>
      <c r="C58" s="10"/>
      <c r="D58" s="46">
        <v>0</v>
      </c>
      <c r="E58" s="46"/>
      <c r="F58" s="46">
        <v>0</v>
      </c>
      <c r="G58" s="46"/>
      <c r="H58" s="46">
        <v>0</v>
      </c>
      <c r="I58" s="46"/>
      <c r="J58" s="46">
        <v>0</v>
      </c>
      <c r="K58" s="10"/>
      <c r="L58" s="33">
        <f>J58/درآمد!$F$13</f>
        <v>0</v>
      </c>
      <c r="M58" s="10"/>
      <c r="N58" s="46">
        <v>0</v>
      </c>
      <c r="O58" s="46">
        <v>0</v>
      </c>
      <c r="P58" s="46"/>
      <c r="Q58" s="46">
        <v>-5019710243</v>
      </c>
      <c r="R58" s="46"/>
      <c r="S58" s="46">
        <v>-5019710243</v>
      </c>
      <c r="T58" s="10"/>
      <c r="U58" s="13">
        <v>-0.04</v>
      </c>
    </row>
    <row r="59" spans="1:21" ht="18.75" x14ac:dyDescent="0.4">
      <c r="A59" s="57" t="s">
        <v>220</v>
      </c>
      <c r="B59" s="57"/>
      <c r="C59" s="10"/>
      <c r="D59" s="46">
        <v>0</v>
      </c>
      <c r="E59" s="46"/>
      <c r="F59" s="46">
        <v>0</v>
      </c>
      <c r="G59" s="46"/>
      <c r="H59" s="46">
        <v>0</v>
      </c>
      <c r="I59" s="46"/>
      <c r="J59" s="46">
        <v>0</v>
      </c>
      <c r="K59" s="10"/>
      <c r="L59" s="33">
        <f>J59/درآمد!$F$13</f>
        <v>0</v>
      </c>
      <c r="M59" s="10"/>
      <c r="N59" s="46">
        <v>0</v>
      </c>
      <c r="O59" s="46">
        <v>0</v>
      </c>
      <c r="P59" s="46"/>
      <c r="Q59" s="46">
        <v>115988260828</v>
      </c>
      <c r="R59" s="46"/>
      <c r="S59" s="46">
        <v>115988260828</v>
      </c>
      <c r="T59" s="10"/>
      <c r="U59" s="13">
        <v>0.97</v>
      </c>
    </row>
    <row r="60" spans="1:21" ht="18.75" x14ac:dyDescent="0.4">
      <c r="A60" s="57" t="s">
        <v>221</v>
      </c>
      <c r="B60" s="57"/>
      <c r="C60" s="10"/>
      <c r="D60" s="46">
        <v>0</v>
      </c>
      <c r="E60" s="46"/>
      <c r="F60" s="46">
        <v>0</v>
      </c>
      <c r="G60" s="46"/>
      <c r="H60" s="46">
        <v>0</v>
      </c>
      <c r="I60" s="46"/>
      <c r="J60" s="46">
        <v>0</v>
      </c>
      <c r="K60" s="10"/>
      <c r="L60" s="33">
        <f>J60/درآمد!$F$13</f>
        <v>0</v>
      </c>
      <c r="M60" s="10"/>
      <c r="N60" s="46">
        <v>0</v>
      </c>
      <c r="O60" s="46">
        <v>0</v>
      </c>
      <c r="P60" s="46"/>
      <c r="Q60" s="46">
        <v>54505118279</v>
      </c>
      <c r="R60" s="46"/>
      <c r="S60" s="46">
        <v>54505118279</v>
      </c>
      <c r="T60" s="10"/>
      <c r="U60" s="13">
        <v>0.46</v>
      </c>
    </row>
    <row r="61" spans="1:21" ht="18.75" x14ac:dyDescent="0.4">
      <c r="A61" s="57" t="s">
        <v>222</v>
      </c>
      <c r="B61" s="57"/>
      <c r="C61" s="10"/>
      <c r="D61" s="46">
        <v>0</v>
      </c>
      <c r="E61" s="46"/>
      <c r="F61" s="46">
        <v>0</v>
      </c>
      <c r="G61" s="46"/>
      <c r="H61" s="46">
        <v>0</v>
      </c>
      <c r="I61" s="46"/>
      <c r="J61" s="46">
        <v>0</v>
      </c>
      <c r="K61" s="10"/>
      <c r="L61" s="33">
        <f>J61/درآمد!$F$13</f>
        <v>0</v>
      </c>
      <c r="M61" s="10"/>
      <c r="N61" s="46">
        <v>0</v>
      </c>
      <c r="O61" s="46">
        <v>0</v>
      </c>
      <c r="P61" s="46"/>
      <c r="Q61" s="46">
        <v>-18394662548</v>
      </c>
      <c r="R61" s="46"/>
      <c r="S61" s="46">
        <v>-18394662548</v>
      </c>
      <c r="T61" s="10"/>
      <c r="U61" s="13">
        <v>-0.15</v>
      </c>
    </row>
    <row r="62" spans="1:21" ht="18.75" x14ac:dyDescent="0.4">
      <c r="A62" s="57" t="s">
        <v>223</v>
      </c>
      <c r="B62" s="57"/>
      <c r="C62" s="10"/>
      <c r="D62" s="46">
        <v>0</v>
      </c>
      <c r="E62" s="46"/>
      <c r="F62" s="46">
        <v>0</v>
      </c>
      <c r="G62" s="46"/>
      <c r="H62" s="46">
        <v>0</v>
      </c>
      <c r="I62" s="46"/>
      <c r="J62" s="46">
        <v>0</v>
      </c>
      <c r="K62" s="10"/>
      <c r="L62" s="33">
        <f>J62/درآمد!$F$13</f>
        <v>0</v>
      </c>
      <c r="M62" s="10"/>
      <c r="N62" s="46">
        <v>0</v>
      </c>
      <c r="O62" s="46">
        <v>0</v>
      </c>
      <c r="P62" s="46"/>
      <c r="Q62" s="46">
        <v>-3567240555</v>
      </c>
      <c r="R62" s="46"/>
      <c r="S62" s="46">
        <v>-3567240555</v>
      </c>
      <c r="T62" s="10"/>
      <c r="U62" s="13">
        <v>-0.03</v>
      </c>
    </row>
    <row r="63" spans="1:21" ht="18.75" x14ac:dyDescent="0.4">
      <c r="A63" s="57" t="s">
        <v>224</v>
      </c>
      <c r="B63" s="57"/>
      <c r="C63" s="10"/>
      <c r="D63" s="46">
        <v>0</v>
      </c>
      <c r="E63" s="46"/>
      <c r="F63" s="46">
        <v>0</v>
      </c>
      <c r="G63" s="46"/>
      <c r="H63" s="46">
        <v>0</v>
      </c>
      <c r="I63" s="46"/>
      <c r="J63" s="46">
        <v>0</v>
      </c>
      <c r="K63" s="10"/>
      <c r="L63" s="33">
        <f>J63/درآمد!$F$13</f>
        <v>0</v>
      </c>
      <c r="M63" s="10"/>
      <c r="N63" s="46">
        <v>0</v>
      </c>
      <c r="O63" s="46">
        <v>0</v>
      </c>
      <c r="P63" s="46"/>
      <c r="Q63" s="46">
        <v>-17607613500</v>
      </c>
      <c r="R63" s="46"/>
      <c r="S63" s="46">
        <v>-17607613500</v>
      </c>
      <c r="T63" s="10"/>
      <c r="U63" s="13">
        <v>-0.15</v>
      </c>
    </row>
    <row r="64" spans="1:21" ht="18.75" x14ac:dyDescent="0.4">
      <c r="A64" s="57" t="s">
        <v>225</v>
      </c>
      <c r="B64" s="57"/>
      <c r="C64" s="10"/>
      <c r="D64" s="46">
        <v>0</v>
      </c>
      <c r="E64" s="46"/>
      <c r="F64" s="46">
        <v>0</v>
      </c>
      <c r="G64" s="46"/>
      <c r="H64" s="46">
        <v>0</v>
      </c>
      <c r="I64" s="46"/>
      <c r="J64" s="46">
        <v>0</v>
      </c>
      <c r="K64" s="10"/>
      <c r="L64" s="33">
        <f>J64/درآمد!$F$13</f>
        <v>0</v>
      </c>
      <c r="M64" s="10"/>
      <c r="N64" s="46">
        <v>0</v>
      </c>
      <c r="O64" s="46">
        <v>0</v>
      </c>
      <c r="P64" s="46"/>
      <c r="Q64" s="46">
        <v>-1962073351</v>
      </c>
      <c r="R64" s="46"/>
      <c r="S64" s="46">
        <v>-1962073351</v>
      </c>
      <c r="T64" s="10"/>
      <c r="U64" s="13">
        <v>-0.02</v>
      </c>
    </row>
    <row r="65" spans="1:21" ht="18.75" x14ac:dyDescent="0.4">
      <c r="A65" s="57" t="s">
        <v>226</v>
      </c>
      <c r="B65" s="57"/>
      <c r="C65" s="10"/>
      <c r="D65" s="46">
        <v>0</v>
      </c>
      <c r="E65" s="46"/>
      <c r="F65" s="46">
        <v>0</v>
      </c>
      <c r="G65" s="46"/>
      <c r="H65" s="46">
        <v>0</v>
      </c>
      <c r="I65" s="46"/>
      <c r="J65" s="46">
        <v>0</v>
      </c>
      <c r="K65" s="10"/>
      <c r="L65" s="33">
        <f>J65/درآمد!$F$13</f>
        <v>0</v>
      </c>
      <c r="M65" s="10"/>
      <c r="N65" s="46">
        <v>0</v>
      </c>
      <c r="O65" s="46">
        <v>0</v>
      </c>
      <c r="P65" s="46"/>
      <c r="Q65" s="46">
        <v>17737700279</v>
      </c>
      <c r="R65" s="46"/>
      <c r="S65" s="46">
        <v>17737700279</v>
      </c>
      <c r="T65" s="10"/>
      <c r="U65" s="13">
        <v>0.15</v>
      </c>
    </row>
    <row r="66" spans="1:21" ht="18.75" x14ac:dyDescent="0.4">
      <c r="A66" s="57" t="s">
        <v>227</v>
      </c>
      <c r="B66" s="57"/>
      <c r="C66" s="10"/>
      <c r="D66" s="46">
        <v>0</v>
      </c>
      <c r="E66" s="46"/>
      <c r="F66" s="46">
        <v>0</v>
      </c>
      <c r="G66" s="46"/>
      <c r="H66" s="46">
        <v>0</v>
      </c>
      <c r="I66" s="46"/>
      <c r="J66" s="46">
        <v>0</v>
      </c>
      <c r="K66" s="10"/>
      <c r="L66" s="33">
        <f>J66/درآمد!$F$13</f>
        <v>0</v>
      </c>
      <c r="M66" s="10"/>
      <c r="N66" s="46">
        <v>0</v>
      </c>
      <c r="O66" s="46">
        <v>0</v>
      </c>
      <c r="P66" s="46"/>
      <c r="Q66" s="46">
        <v>-42221842220</v>
      </c>
      <c r="R66" s="46"/>
      <c r="S66" s="46">
        <v>-42221842220</v>
      </c>
      <c r="T66" s="10"/>
      <c r="U66" s="13">
        <v>-0.35</v>
      </c>
    </row>
    <row r="67" spans="1:21" ht="18.75" x14ac:dyDescent="0.4">
      <c r="A67" s="57" t="s">
        <v>228</v>
      </c>
      <c r="B67" s="57"/>
      <c r="C67" s="10"/>
      <c r="D67" s="46">
        <v>0</v>
      </c>
      <c r="E67" s="46"/>
      <c r="F67" s="46">
        <v>0</v>
      </c>
      <c r="G67" s="46"/>
      <c r="H67" s="46">
        <v>0</v>
      </c>
      <c r="I67" s="46"/>
      <c r="J67" s="46">
        <v>0</v>
      </c>
      <c r="K67" s="10"/>
      <c r="L67" s="33">
        <f>J67/درآمد!$F$13</f>
        <v>0</v>
      </c>
      <c r="M67" s="10"/>
      <c r="N67" s="46">
        <v>0</v>
      </c>
      <c r="O67" s="46">
        <v>0</v>
      </c>
      <c r="P67" s="46"/>
      <c r="Q67" s="46">
        <v>-49715225107</v>
      </c>
      <c r="R67" s="46"/>
      <c r="S67" s="46">
        <v>-49715225107</v>
      </c>
      <c r="T67" s="10"/>
      <c r="U67" s="13">
        <v>-0.42</v>
      </c>
    </row>
    <row r="68" spans="1:21" ht="18.75" x14ac:dyDescent="0.4">
      <c r="A68" s="57" t="s">
        <v>56</v>
      </c>
      <c r="B68" s="57"/>
      <c r="C68" s="10"/>
      <c r="D68" s="46">
        <v>0</v>
      </c>
      <c r="E68" s="46"/>
      <c r="F68" s="46">
        <v>39971869572</v>
      </c>
      <c r="G68" s="46"/>
      <c r="H68" s="46">
        <v>0</v>
      </c>
      <c r="I68" s="46"/>
      <c r="J68" s="46">
        <v>39971869572</v>
      </c>
      <c r="K68" s="10"/>
      <c r="L68" s="33">
        <f>J68/درآمد!$F$13</f>
        <v>1.2295775609840057E-2</v>
      </c>
      <c r="M68" s="10"/>
      <c r="N68" s="46">
        <v>0</v>
      </c>
      <c r="O68" s="46">
        <v>70424345565</v>
      </c>
      <c r="P68" s="46"/>
      <c r="Q68" s="46">
        <v>2644127051</v>
      </c>
      <c r="R68" s="46"/>
      <c r="S68" s="46">
        <v>73068472616</v>
      </c>
      <c r="T68" s="10"/>
      <c r="U68" s="13">
        <v>0.61</v>
      </c>
    </row>
    <row r="69" spans="1:21" ht="18.75" x14ac:dyDescent="0.4">
      <c r="A69" s="57" t="s">
        <v>229</v>
      </c>
      <c r="B69" s="57"/>
      <c r="C69" s="10"/>
      <c r="D69" s="46">
        <v>0</v>
      </c>
      <c r="E69" s="46"/>
      <c r="F69" s="46">
        <v>0</v>
      </c>
      <c r="G69" s="46"/>
      <c r="H69" s="46">
        <v>0</v>
      </c>
      <c r="I69" s="46"/>
      <c r="J69" s="46">
        <v>0</v>
      </c>
      <c r="K69" s="10"/>
      <c r="L69" s="33">
        <f>J69/درآمد!$F$13</f>
        <v>0</v>
      </c>
      <c r="M69" s="10"/>
      <c r="N69" s="46">
        <v>0</v>
      </c>
      <c r="O69" s="46">
        <v>0</v>
      </c>
      <c r="P69" s="46"/>
      <c r="Q69" s="46">
        <v>361779367</v>
      </c>
      <c r="R69" s="46"/>
      <c r="S69" s="46">
        <v>361779367</v>
      </c>
      <c r="T69" s="10"/>
      <c r="U69" s="13">
        <v>0</v>
      </c>
    </row>
    <row r="70" spans="1:21" ht="18.75" x14ac:dyDescent="0.4">
      <c r="A70" s="57" t="s">
        <v>230</v>
      </c>
      <c r="B70" s="57"/>
      <c r="C70" s="10"/>
      <c r="D70" s="46">
        <v>0</v>
      </c>
      <c r="E70" s="46"/>
      <c r="F70" s="46">
        <v>0</v>
      </c>
      <c r="G70" s="46"/>
      <c r="H70" s="46">
        <v>0</v>
      </c>
      <c r="I70" s="46"/>
      <c r="J70" s="46">
        <v>0</v>
      </c>
      <c r="K70" s="10"/>
      <c r="L70" s="33">
        <f>J70/درآمد!$F$13</f>
        <v>0</v>
      </c>
      <c r="M70" s="10"/>
      <c r="N70" s="46">
        <v>0</v>
      </c>
      <c r="O70" s="46">
        <v>0</v>
      </c>
      <c r="P70" s="46"/>
      <c r="Q70" s="46">
        <v>31983858912</v>
      </c>
      <c r="R70" s="46"/>
      <c r="S70" s="46">
        <v>31983858912</v>
      </c>
      <c r="T70" s="10"/>
      <c r="U70" s="13">
        <v>0.27</v>
      </c>
    </row>
    <row r="71" spans="1:21" ht="18.75" x14ac:dyDescent="0.4">
      <c r="A71" s="57" t="s">
        <v>231</v>
      </c>
      <c r="B71" s="57"/>
      <c r="C71" s="10"/>
      <c r="D71" s="46">
        <v>0</v>
      </c>
      <c r="E71" s="46"/>
      <c r="F71" s="46">
        <v>0</v>
      </c>
      <c r="G71" s="46"/>
      <c r="H71" s="46">
        <v>0</v>
      </c>
      <c r="I71" s="46"/>
      <c r="J71" s="46">
        <v>0</v>
      </c>
      <c r="K71" s="10"/>
      <c r="L71" s="33">
        <f>J71/درآمد!$F$13</f>
        <v>0</v>
      </c>
      <c r="M71" s="10"/>
      <c r="N71" s="46">
        <v>0</v>
      </c>
      <c r="O71" s="46">
        <v>0</v>
      </c>
      <c r="P71" s="46"/>
      <c r="Q71" s="46">
        <v>30507373</v>
      </c>
      <c r="R71" s="46"/>
      <c r="S71" s="46">
        <v>30507373</v>
      </c>
      <c r="T71" s="10"/>
      <c r="U71" s="13">
        <v>0</v>
      </c>
    </row>
    <row r="72" spans="1:21" ht="18.75" x14ac:dyDescent="0.4">
      <c r="A72" s="57" t="s">
        <v>232</v>
      </c>
      <c r="B72" s="57"/>
      <c r="C72" s="10"/>
      <c r="D72" s="46">
        <v>0</v>
      </c>
      <c r="E72" s="46"/>
      <c r="F72" s="46">
        <v>0</v>
      </c>
      <c r="G72" s="46"/>
      <c r="H72" s="46">
        <v>0</v>
      </c>
      <c r="I72" s="46"/>
      <c r="J72" s="46">
        <v>0</v>
      </c>
      <c r="K72" s="10"/>
      <c r="L72" s="33">
        <f>J72/درآمد!$F$13</f>
        <v>0</v>
      </c>
      <c r="M72" s="10"/>
      <c r="N72" s="46">
        <v>0</v>
      </c>
      <c r="O72" s="46">
        <v>0</v>
      </c>
      <c r="P72" s="46"/>
      <c r="Q72" s="46">
        <v>-42850712316</v>
      </c>
      <c r="R72" s="46"/>
      <c r="S72" s="46">
        <v>-42850712316</v>
      </c>
      <c r="T72" s="10"/>
      <c r="U72" s="13">
        <v>-0.36</v>
      </c>
    </row>
    <row r="73" spans="1:21" ht="18.75" x14ac:dyDescent="0.4">
      <c r="A73" s="57" t="s">
        <v>233</v>
      </c>
      <c r="B73" s="57"/>
      <c r="C73" s="10"/>
      <c r="D73" s="46">
        <v>0</v>
      </c>
      <c r="E73" s="46"/>
      <c r="F73" s="46">
        <v>0</v>
      </c>
      <c r="G73" s="46"/>
      <c r="H73" s="46">
        <v>0</v>
      </c>
      <c r="I73" s="46"/>
      <c r="J73" s="46">
        <v>0</v>
      </c>
      <c r="K73" s="10"/>
      <c r="L73" s="33">
        <f>J73/درآمد!$F$13</f>
        <v>0</v>
      </c>
      <c r="M73" s="10"/>
      <c r="N73" s="46">
        <v>3245247400</v>
      </c>
      <c r="O73" s="46">
        <v>0</v>
      </c>
      <c r="P73" s="46"/>
      <c r="Q73" s="46">
        <v>-2934563024</v>
      </c>
      <c r="R73" s="46"/>
      <c r="S73" s="46">
        <v>310684376</v>
      </c>
      <c r="T73" s="10"/>
      <c r="U73" s="13">
        <v>0</v>
      </c>
    </row>
    <row r="74" spans="1:21" ht="18.75" x14ac:dyDescent="0.4">
      <c r="A74" s="57" t="s">
        <v>95</v>
      </c>
      <c r="B74" s="57"/>
      <c r="C74" s="10"/>
      <c r="D74" s="46">
        <v>0</v>
      </c>
      <c r="E74" s="46"/>
      <c r="F74" s="46">
        <v>-1401279480</v>
      </c>
      <c r="G74" s="46"/>
      <c r="H74" s="46">
        <v>0</v>
      </c>
      <c r="I74" s="46"/>
      <c r="J74" s="46">
        <v>-1401279480</v>
      </c>
      <c r="K74" s="10"/>
      <c r="L74" s="33">
        <f>J74/درآمد!$F$13</f>
        <v>-4.3104859085257093E-4</v>
      </c>
      <c r="M74" s="10"/>
      <c r="N74" s="46">
        <v>0</v>
      </c>
      <c r="O74" s="46">
        <v>3403107138</v>
      </c>
      <c r="P74" s="46"/>
      <c r="Q74" s="46">
        <v>8745838771</v>
      </c>
      <c r="R74" s="46"/>
      <c r="S74" s="46">
        <v>12148945909</v>
      </c>
      <c r="T74" s="10"/>
      <c r="U74" s="13">
        <v>0.1</v>
      </c>
    </row>
    <row r="75" spans="1:21" ht="18.75" x14ac:dyDescent="0.4">
      <c r="A75" s="57" t="s">
        <v>31</v>
      </c>
      <c r="B75" s="57"/>
      <c r="C75" s="10"/>
      <c r="D75" s="46">
        <v>0</v>
      </c>
      <c r="E75" s="46"/>
      <c r="F75" s="46">
        <v>-124057440000</v>
      </c>
      <c r="G75" s="46"/>
      <c r="H75" s="46">
        <v>0</v>
      </c>
      <c r="I75" s="46"/>
      <c r="J75" s="46">
        <v>-124057440000</v>
      </c>
      <c r="K75" s="10"/>
      <c r="L75" s="33">
        <f>J75/درآمد!$F$13</f>
        <v>-3.8161398536127406E-2</v>
      </c>
      <c r="M75" s="10"/>
      <c r="N75" s="46">
        <v>0</v>
      </c>
      <c r="O75" s="46">
        <v>125911110737</v>
      </c>
      <c r="P75" s="46"/>
      <c r="Q75" s="46">
        <v>125759487738</v>
      </c>
      <c r="R75" s="46"/>
      <c r="S75" s="46">
        <v>251670598475</v>
      </c>
      <c r="T75" s="10"/>
      <c r="U75" s="13">
        <v>2.1</v>
      </c>
    </row>
    <row r="76" spans="1:21" ht="18.75" x14ac:dyDescent="0.4">
      <c r="A76" s="57" t="s">
        <v>62</v>
      </c>
      <c r="B76" s="57"/>
      <c r="C76" s="10"/>
      <c r="D76" s="46">
        <v>0</v>
      </c>
      <c r="E76" s="46"/>
      <c r="F76" s="46">
        <v>-19887080216</v>
      </c>
      <c r="G76" s="46"/>
      <c r="H76" s="46">
        <v>0</v>
      </c>
      <c r="I76" s="46"/>
      <c r="J76" s="46">
        <v>-19887080216</v>
      </c>
      <c r="K76" s="10"/>
      <c r="L76" s="33">
        <f>J76/درآمد!$F$13</f>
        <v>-6.1174790793902456E-3</v>
      </c>
      <c r="M76" s="10"/>
      <c r="N76" s="46">
        <v>0</v>
      </c>
      <c r="O76" s="46">
        <v>41667784802</v>
      </c>
      <c r="P76" s="46"/>
      <c r="Q76" s="46">
        <v>406613890</v>
      </c>
      <c r="R76" s="46"/>
      <c r="S76" s="46">
        <v>42074398692</v>
      </c>
      <c r="T76" s="10"/>
      <c r="U76" s="13">
        <v>0.35</v>
      </c>
    </row>
    <row r="77" spans="1:21" ht="18.75" x14ac:dyDescent="0.4">
      <c r="A77" s="57" t="s">
        <v>234</v>
      </c>
      <c r="B77" s="57"/>
      <c r="C77" s="10"/>
      <c r="D77" s="46">
        <v>0</v>
      </c>
      <c r="E77" s="46"/>
      <c r="F77" s="46">
        <v>0</v>
      </c>
      <c r="G77" s="46"/>
      <c r="H77" s="46">
        <v>0</v>
      </c>
      <c r="I77" s="46"/>
      <c r="J77" s="46">
        <v>0</v>
      </c>
      <c r="K77" s="10"/>
      <c r="L77" s="33">
        <f>J77/درآمد!$F$13</f>
        <v>0</v>
      </c>
      <c r="M77" s="10"/>
      <c r="N77" s="46">
        <v>0</v>
      </c>
      <c r="O77" s="46">
        <v>0</v>
      </c>
      <c r="P77" s="46"/>
      <c r="Q77" s="46">
        <v>1974387600</v>
      </c>
      <c r="R77" s="46"/>
      <c r="S77" s="46">
        <v>1974387600</v>
      </c>
      <c r="T77" s="10"/>
      <c r="U77" s="13">
        <v>0.02</v>
      </c>
    </row>
    <row r="78" spans="1:21" ht="18.75" x14ac:dyDescent="0.4">
      <c r="A78" s="57" t="s">
        <v>235</v>
      </c>
      <c r="B78" s="57"/>
      <c r="C78" s="10"/>
      <c r="D78" s="46">
        <v>0</v>
      </c>
      <c r="E78" s="46"/>
      <c r="F78" s="46">
        <v>0</v>
      </c>
      <c r="G78" s="46"/>
      <c r="H78" s="46">
        <v>0</v>
      </c>
      <c r="I78" s="46"/>
      <c r="J78" s="46">
        <v>0</v>
      </c>
      <c r="K78" s="10"/>
      <c r="L78" s="33">
        <f>J78/درآمد!$F$13</f>
        <v>0</v>
      </c>
      <c r="M78" s="10"/>
      <c r="N78" s="46">
        <v>0</v>
      </c>
      <c r="O78" s="46">
        <v>0</v>
      </c>
      <c r="P78" s="46"/>
      <c r="Q78" s="46">
        <v>441358220</v>
      </c>
      <c r="R78" s="46"/>
      <c r="S78" s="46">
        <v>441358220</v>
      </c>
      <c r="T78" s="10"/>
      <c r="U78" s="13">
        <v>0</v>
      </c>
    </row>
    <row r="79" spans="1:21" ht="18.75" x14ac:dyDescent="0.4">
      <c r="A79" s="57" t="s">
        <v>236</v>
      </c>
      <c r="B79" s="57"/>
      <c r="C79" s="10"/>
      <c r="D79" s="46">
        <v>0</v>
      </c>
      <c r="E79" s="46"/>
      <c r="F79" s="46">
        <v>0</v>
      </c>
      <c r="G79" s="46"/>
      <c r="H79" s="46">
        <v>0</v>
      </c>
      <c r="I79" s="46"/>
      <c r="J79" s="46">
        <v>0</v>
      </c>
      <c r="K79" s="10"/>
      <c r="L79" s="33">
        <f>J79/درآمد!$F$13</f>
        <v>0</v>
      </c>
      <c r="M79" s="10"/>
      <c r="N79" s="46">
        <v>0</v>
      </c>
      <c r="O79" s="46">
        <v>0</v>
      </c>
      <c r="P79" s="46"/>
      <c r="Q79" s="46">
        <v>-1090714004</v>
      </c>
      <c r="R79" s="46"/>
      <c r="S79" s="46">
        <v>-1090714004</v>
      </c>
      <c r="T79" s="10"/>
      <c r="U79" s="13">
        <v>-0.01</v>
      </c>
    </row>
    <row r="80" spans="1:21" ht="18.75" x14ac:dyDescent="0.4">
      <c r="A80" s="57" t="s">
        <v>237</v>
      </c>
      <c r="B80" s="57"/>
      <c r="C80" s="10"/>
      <c r="D80" s="46">
        <v>0</v>
      </c>
      <c r="E80" s="46"/>
      <c r="F80" s="46">
        <v>0</v>
      </c>
      <c r="G80" s="46"/>
      <c r="H80" s="46">
        <v>0</v>
      </c>
      <c r="I80" s="46"/>
      <c r="J80" s="46">
        <v>0</v>
      </c>
      <c r="K80" s="10"/>
      <c r="L80" s="33">
        <f>J80/درآمد!$F$13</f>
        <v>0</v>
      </c>
      <c r="M80" s="10"/>
      <c r="N80" s="46">
        <v>0</v>
      </c>
      <c r="O80" s="46">
        <v>0</v>
      </c>
      <c r="P80" s="46"/>
      <c r="Q80" s="46">
        <v>864455</v>
      </c>
      <c r="R80" s="46"/>
      <c r="S80" s="46">
        <v>864455</v>
      </c>
      <c r="T80" s="10"/>
      <c r="U80" s="13">
        <v>0</v>
      </c>
    </row>
    <row r="81" spans="1:21" ht="18.75" x14ac:dyDescent="0.4">
      <c r="A81" s="57" t="s">
        <v>238</v>
      </c>
      <c r="B81" s="57"/>
      <c r="C81" s="10"/>
      <c r="D81" s="46">
        <v>0</v>
      </c>
      <c r="E81" s="46"/>
      <c r="F81" s="46">
        <v>0</v>
      </c>
      <c r="G81" s="46"/>
      <c r="H81" s="46">
        <v>0</v>
      </c>
      <c r="I81" s="46"/>
      <c r="J81" s="46">
        <v>0</v>
      </c>
      <c r="K81" s="10"/>
      <c r="L81" s="33">
        <f>J81/درآمد!$F$13</f>
        <v>0</v>
      </c>
      <c r="M81" s="10"/>
      <c r="N81" s="46">
        <v>0</v>
      </c>
      <c r="O81" s="46">
        <v>0</v>
      </c>
      <c r="P81" s="46"/>
      <c r="Q81" s="46">
        <v>3997905579</v>
      </c>
      <c r="R81" s="46"/>
      <c r="S81" s="46">
        <v>3997905579</v>
      </c>
      <c r="T81" s="10"/>
      <c r="U81" s="13">
        <v>0.03</v>
      </c>
    </row>
    <row r="82" spans="1:21" ht="18.75" x14ac:dyDescent="0.4">
      <c r="A82" s="57" t="s">
        <v>22</v>
      </c>
      <c r="B82" s="57"/>
      <c r="C82" s="10"/>
      <c r="D82" s="46">
        <v>0</v>
      </c>
      <c r="E82" s="46"/>
      <c r="F82" s="46">
        <v>103567658206</v>
      </c>
      <c r="G82" s="46"/>
      <c r="H82" s="46">
        <v>0</v>
      </c>
      <c r="I82" s="46"/>
      <c r="J82" s="46">
        <v>103567658206</v>
      </c>
      <c r="K82" s="10"/>
      <c r="L82" s="33">
        <f>J82/درآمد!$F$13</f>
        <v>3.1858521989915248E-2</v>
      </c>
      <c r="M82" s="10"/>
      <c r="N82" s="46">
        <v>0</v>
      </c>
      <c r="O82" s="46">
        <v>183259991910</v>
      </c>
      <c r="P82" s="46"/>
      <c r="Q82" s="46">
        <v>371417054</v>
      </c>
      <c r="R82" s="46"/>
      <c r="S82" s="46">
        <v>183631408964</v>
      </c>
      <c r="T82" s="10"/>
      <c r="U82" s="13">
        <v>1.53</v>
      </c>
    </row>
    <row r="83" spans="1:21" ht="18.75" x14ac:dyDescent="0.4">
      <c r="A83" s="57" t="s">
        <v>239</v>
      </c>
      <c r="B83" s="57"/>
      <c r="C83" s="10"/>
      <c r="D83" s="46">
        <v>0</v>
      </c>
      <c r="E83" s="46"/>
      <c r="F83" s="46">
        <v>0</v>
      </c>
      <c r="G83" s="46"/>
      <c r="H83" s="46">
        <v>0</v>
      </c>
      <c r="I83" s="46"/>
      <c r="J83" s="46">
        <v>0</v>
      </c>
      <c r="K83" s="10"/>
      <c r="L83" s="33">
        <f>J83/درآمد!$F$13</f>
        <v>0</v>
      </c>
      <c r="M83" s="10"/>
      <c r="N83" s="46">
        <v>0</v>
      </c>
      <c r="O83" s="46">
        <v>0</v>
      </c>
      <c r="P83" s="46"/>
      <c r="Q83" s="46">
        <v>61437798066</v>
      </c>
      <c r="R83" s="46"/>
      <c r="S83" s="46">
        <v>61437798066</v>
      </c>
      <c r="T83" s="10"/>
      <c r="U83" s="13">
        <v>0.51</v>
      </c>
    </row>
    <row r="84" spans="1:21" ht="18.75" x14ac:dyDescent="0.4">
      <c r="A84" s="57" t="s">
        <v>240</v>
      </c>
      <c r="B84" s="57"/>
      <c r="C84" s="10"/>
      <c r="D84" s="46">
        <v>0</v>
      </c>
      <c r="E84" s="46"/>
      <c r="F84" s="46">
        <v>0</v>
      </c>
      <c r="G84" s="46"/>
      <c r="H84" s="46">
        <v>0</v>
      </c>
      <c r="I84" s="46"/>
      <c r="J84" s="46">
        <v>0</v>
      </c>
      <c r="K84" s="10"/>
      <c r="L84" s="33">
        <f>J84/درآمد!$F$13</f>
        <v>0</v>
      </c>
      <c r="M84" s="10"/>
      <c r="N84" s="46">
        <v>0</v>
      </c>
      <c r="O84" s="46">
        <v>0</v>
      </c>
      <c r="P84" s="46"/>
      <c r="Q84" s="46">
        <v>1905731990</v>
      </c>
      <c r="R84" s="46"/>
      <c r="S84" s="46">
        <v>1905731990</v>
      </c>
      <c r="T84" s="10"/>
      <c r="U84" s="13">
        <v>0.02</v>
      </c>
    </row>
    <row r="85" spans="1:21" ht="18.75" x14ac:dyDescent="0.4">
      <c r="A85" s="57" t="s">
        <v>241</v>
      </c>
      <c r="B85" s="57"/>
      <c r="C85" s="10"/>
      <c r="D85" s="46">
        <v>0</v>
      </c>
      <c r="E85" s="46"/>
      <c r="F85" s="46">
        <v>0</v>
      </c>
      <c r="G85" s="46"/>
      <c r="H85" s="46">
        <v>0</v>
      </c>
      <c r="I85" s="46"/>
      <c r="J85" s="46">
        <v>0</v>
      </c>
      <c r="K85" s="10"/>
      <c r="L85" s="33">
        <f>J85/درآمد!$F$13</f>
        <v>0</v>
      </c>
      <c r="M85" s="10"/>
      <c r="N85" s="46">
        <v>0</v>
      </c>
      <c r="O85" s="46">
        <v>0</v>
      </c>
      <c r="P85" s="46"/>
      <c r="Q85" s="46">
        <v>198069665</v>
      </c>
      <c r="R85" s="46"/>
      <c r="S85" s="46">
        <v>198069665</v>
      </c>
      <c r="T85" s="10"/>
      <c r="U85" s="13">
        <v>0</v>
      </c>
    </row>
    <row r="86" spans="1:21" ht="18.75" x14ac:dyDescent="0.4">
      <c r="A86" s="57" t="s">
        <v>242</v>
      </c>
      <c r="B86" s="57"/>
      <c r="C86" s="10"/>
      <c r="D86" s="46">
        <v>0</v>
      </c>
      <c r="E86" s="46"/>
      <c r="F86" s="46">
        <v>0</v>
      </c>
      <c r="G86" s="46"/>
      <c r="H86" s="46">
        <v>0</v>
      </c>
      <c r="I86" s="46"/>
      <c r="J86" s="46">
        <v>0</v>
      </c>
      <c r="K86" s="10"/>
      <c r="L86" s="33">
        <f>J86/درآمد!$F$13</f>
        <v>0</v>
      </c>
      <c r="M86" s="10"/>
      <c r="N86" s="46">
        <v>0</v>
      </c>
      <c r="O86" s="46">
        <v>0</v>
      </c>
      <c r="P86" s="46"/>
      <c r="Q86" s="46">
        <v>-43229255</v>
      </c>
      <c r="R86" s="46"/>
      <c r="S86" s="46">
        <v>-43229255</v>
      </c>
      <c r="T86" s="10"/>
      <c r="U86" s="13">
        <v>0</v>
      </c>
    </row>
    <row r="87" spans="1:21" ht="18.75" x14ac:dyDescent="0.4">
      <c r="A87" s="57" t="s">
        <v>243</v>
      </c>
      <c r="B87" s="57"/>
      <c r="C87" s="10"/>
      <c r="D87" s="46">
        <v>0</v>
      </c>
      <c r="E87" s="46"/>
      <c r="F87" s="46">
        <v>0</v>
      </c>
      <c r="G87" s="46"/>
      <c r="H87" s="46">
        <v>0</v>
      </c>
      <c r="I87" s="46"/>
      <c r="J87" s="46">
        <v>0</v>
      </c>
      <c r="K87" s="10"/>
      <c r="L87" s="33">
        <f>J87/درآمد!$F$13</f>
        <v>0</v>
      </c>
      <c r="M87" s="10"/>
      <c r="N87" s="46">
        <v>0</v>
      </c>
      <c r="O87" s="46">
        <v>0</v>
      </c>
      <c r="P87" s="46"/>
      <c r="Q87" s="46">
        <v>3317355268</v>
      </c>
      <c r="R87" s="46"/>
      <c r="S87" s="46">
        <v>3317355268</v>
      </c>
      <c r="T87" s="10"/>
      <c r="U87" s="13">
        <v>0.03</v>
      </c>
    </row>
    <row r="88" spans="1:21" ht="18.75" x14ac:dyDescent="0.4">
      <c r="A88" s="57" t="s">
        <v>244</v>
      </c>
      <c r="B88" s="57"/>
      <c r="C88" s="10"/>
      <c r="D88" s="46">
        <v>0</v>
      </c>
      <c r="E88" s="46"/>
      <c r="F88" s="46">
        <v>-43068063053</v>
      </c>
      <c r="G88" s="46"/>
      <c r="H88" s="46">
        <v>0</v>
      </c>
      <c r="I88" s="46"/>
      <c r="J88" s="46">
        <v>-43068063053</v>
      </c>
      <c r="K88" s="10"/>
      <c r="L88" s="33">
        <f>J88/درآمد!$F$13</f>
        <v>-1.3248197918194966E-2</v>
      </c>
      <c r="M88" s="10"/>
      <c r="N88" s="46">
        <v>0</v>
      </c>
      <c r="O88" s="46">
        <v>-43068063053</v>
      </c>
      <c r="P88" s="46"/>
      <c r="Q88" s="46">
        <v>602463987649</v>
      </c>
      <c r="R88" s="46"/>
      <c r="S88" s="46">
        <v>559395924596</v>
      </c>
      <c r="T88" s="10"/>
      <c r="U88" s="13">
        <v>4.67</v>
      </c>
    </row>
    <row r="89" spans="1:21" ht="18.75" x14ac:dyDescent="0.4">
      <c r="A89" s="57" t="s">
        <v>245</v>
      </c>
      <c r="B89" s="57"/>
      <c r="C89" s="10"/>
      <c r="D89" s="46">
        <v>0</v>
      </c>
      <c r="E89" s="46"/>
      <c r="F89" s="46">
        <v>0</v>
      </c>
      <c r="G89" s="46"/>
      <c r="H89" s="46">
        <v>0</v>
      </c>
      <c r="I89" s="46"/>
      <c r="J89" s="46">
        <v>0</v>
      </c>
      <c r="K89" s="10"/>
      <c r="L89" s="33">
        <f>J89/درآمد!$F$13</f>
        <v>0</v>
      </c>
      <c r="M89" s="10"/>
      <c r="N89" s="46">
        <v>0</v>
      </c>
      <c r="O89" s="46">
        <v>0</v>
      </c>
      <c r="P89" s="46"/>
      <c r="Q89" s="46">
        <v>19474651702</v>
      </c>
      <c r="R89" s="46"/>
      <c r="S89" s="46">
        <v>19474651702</v>
      </c>
      <c r="T89" s="10"/>
      <c r="U89" s="13">
        <v>0.16</v>
      </c>
    </row>
    <row r="90" spans="1:21" ht="18.75" x14ac:dyDescent="0.4">
      <c r="A90" s="57" t="s">
        <v>246</v>
      </c>
      <c r="B90" s="57"/>
      <c r="C90" s="10"/>
      <c r="D90" s="46">
        <v>0</v>
      </c>
      <c r="E90" s="46"/>
      <c r="F90" s="46">
        <v>0</v>
      </c>
      <c r="G90" s="46"/>
      <c r="H90" s="46">
        <v>0</v>
      </c>
      <c r="I90" s="46"/>
      <c r="J90" s="46">
        <v>0</v>
      </c>
      <c r="K90" s="10"/>
      <c r="L90" s="33">
        <f>J90/درآمد!$F$13</f>
        <v>0</v>
      </c>
      <c r="M90" s="10"/>
      <c r="N90" s="46">
        <v>0</v>
      </c>
      <c r="O90" s="46">
        <v>0</v>
      </c>
      <c r="P90" s="46"/>
      <c r="Q90" s="46">
        <v>-1377379782</v>
      </c>
      <c r="R90" s="46"/>
      <c r="S90" s="46">
        <v>-1377379782</v>
      </c>
      <c r="T90" s="10"/>
      <c r="U90" s="13">
        <v>-0.01</v>
      </c>
    </row>
    <row r="91" spans="1:21" ht="18.75" x14ac:dyDescent="0.4">
      <c r="A91" s="57" t="s">
        <v>40</v>
      </c>
      <c r="B91" s="57"/>
      <c r="C91" s="10"/>
      <c r="D91" s="46">
        <v>0</v>
      </c>
      <c r="E91" s="46"/>
      <c r="F91" s="46">
        <v>103054159267</v>
      </c>
      <c r="G91" s="46"/>
      <c r="H91" s="46">
        <v>0</v>
      </c>
      <c r="I91" s="46"/>
      <c r="J91" s="46">
        <v>103054159267</v>
      </c>
      <c r="K91" s="10"/>
      <c r="L91" s="33">
        <f>J91/درآمد!$F$13</f>
        <v>3.1700564211171324E-2</v>
      </c>
      <c r="M91" s="10"/>
      <c r="N91" s="46">
        <v>0</v>
      </c>
      <c r="O91" s="46">
        <v>135920201958</v>
      </c>
      <c r="P91" s="46"/>
      <c r="Q91" s="46">
        <v>19371104606</v>
      </c>
      <c r="R91" s="46"/>
      <c r="S91" s="46">
        <v>155291306564</v>
      </c>
      <c r="T91" s="10"/>
      <c r="U91" s="13">
        <v>1.3</v>
      </c>
    </row>
    <row r="92" spans="1:21" ht="18.75" x14ac:dyDescent="0.4">
      <c r="A92" s="57" t="s">
        <v>71</v>
      </c>
      <c r="B92" s="57"/>
      <c r="C92" s="10"/>
      <c r="D92" s="46">
        <v>0</v>
      </c>
      <c r="E92" s="46"/>
      <c r="F92" s="46">
        <v>163500795383</v>
      </c>
      <c r="G92" s="46"/>
      <c r="H92" s="46">
        <v>0</v>
      </c>
      <c r="I92" s="46"/>
      <c r="J92" s="46">
        <v>163500795383</v>
      </c>
      <c r="K92" s="10"/>
      <c r="L92" s="33">
        <f>J92/درآمد!$F$13</f>
        <v>5.0294597515348392E-2</v>
      </c>
      <c r="M92" s="10"/>
      <c r="N92" s="46">
        <v>0</v>
      </c>
      <c r="O92" s="46">
        <v>349123024175</v>
      </c>
      <c r="P92" s="46"/>
      <c r="Q92" s="46">
        <v>-14893</v>
      </c>
      <c r="R92" s="46"/>
      <c r="S92" s="46">
        <v>349123009282</v>
      </c>
      <c r="T92" s="10"/>
      <c r="U92" s="13">
        <v>2.92</v>
      </c>
    </row>
    <row r="93" spans="1:21" ht="18.75" x14ac:dyDescent="0.4">
      <c r="A93" s="57" t="s">
        <v>247</v>
      </c>
      <c r="B93" s="57"/>
      <c r="C93" s="10"/>
      <c r="D93" s="46">
        <v>0</v>
      </c>
      <c r="E93" s="46"/>
      <c r="F93" s="46">
        <v>0</v>
      </c>
      <c r="G93" s="46"/>
      <c r="H93" s="46">
        <v>0</v>
      </c>
      <c r="I93" s="46"/>
      <c r="J93" s="46">
        <v>0</v>
      </c>
      <c r="K93" s="10"/>
      <c r="L93" s="33">
        <f>J93/درآمد!$F$13</f>
        <v>0</v>
      </c>
      <c r="M93" s="10"/>
      <c r="N93" s="46">
        <v>0</v>
      </c>
      <c r="O93" s="46">
        <v>0</v>
      </c>
      <c r="P93" s="46"/>
      <c r="Q93" s="46">
        <v>-22488488240</v>
      </c>
      <c r="R93" s="46"/>
      <c r="S93" s="46">
        <v>-22488488240</v>
      </c>
      <c r="T93" s="10"/>
      <c r="U93" s="13">
        <v>-0.19</v>
      </c>
    </row>
    <row r="94" spans="1:21" ht="18.75" x14ac:dyDescent="0.4">
      <c r="A94" s="57" t="s">
        <v>248</v>
      </c>
      <c r="B94" s="57"/>
      <c r="C94" s="10"/>
      <c r="D94" s="46">
        <v>0</v>
      </c>
      <c r="E94" s="46"/>
      <c r="F94" s="46">
        <v>0</v>
      </c>
      <c r="G94" s="46"/>
      <c r="H94" s="46">
        <v>0</v>
      </c>
      <c r="I94" s="46"/>
      <c r="J94" s="46">
        <v>0</v>
      </c>
      <c r="K94" s="10"/>
      <c r="L94" s="33">
        <f>J94/درآمد!$F$13</f>
        <v>0</v>
      </c>
      <c r="M94" s="10"/>
      <c r="N94" s="46">
        <v>0</v>
      </c>
      <c r="O94" s="46">
        <v>0</v>
      </c>
      <c r="P94" s="46"/>
      <c r="Q94" s="46">
        <v>-45516168159</v>
      </c>
      <c r="R94" s="46"/>
      <c r="S94" s="46">
        <v>-45516168159</v>
      </c>
      <c r="T94" s="10"/>
      <c r="U94" s="13">
        <v>-0.38</v>
      </c>
    </row>
    <row r="95" spans="1:21" ht="18.75" x14ac:dyDescent="0.4">
      <c r="A95" s="57" t="s">
        <v>249</v>
      </c>
      <c r="B95" s="57"/>
      <c r="C95" s="10"/>
      <c r="D95" s="46">
        <v>0</v>
      </c>
      <c r="E95" s="46"/>
      <c r="F95" s="46">
        <v>0</v>
      </c>
      <c r="G95" s="46"/>
      <c r="H95" s="46">
        <v>0</v>
      </c>
      <c r="I95" s="46"/>
      <c r="J95" s="46">
        <v>0</v>
      </c>
      <c r="K95" s="10"/>
      <c r="L95" s="33">
        <f>J95/درآمد!$F$13</f>
        <v>0</v>
      </c>
      <c r="M95" s="10"/>
      <c r="N95" s="46">
        <v>0</v>
      </c>
      <c r="O95" s="46">
        <v>0</v>
      </c>
      <c r="P95" s="46"/>
      <c r="Q95" s="46">
        <v>22264394242</v>
      </c>
      <c r="R95" s="46"/>
      <c r="S95" s="46">
        <v>22264394242</v>
      </c>
      <c r="T95" s="10"/>
      <c r="U95" s="13">
        <v>0.19</v>
      </c>
    </row>
    <row r="96" spans="1:21" ht="18.75" x14ac:dyDescent="0.4">
      <c r="A96" s="57" t="s">
        <v>19</v>
      </c>
      <c r="B96" s="57"/>
      <c r="C96" s="10"/>
      <c r="D96" s="46">
        <v>0</v>
      </c>
      <c r="E96" s="46"/>
      <c r="F96" s="46">
        <v>89136463</v>
      </c>
      <c r="G96" s="46"/>
      <c r="H96" s="46">
        <v>0</v>
      </c>
      <c r="I96" s="46"/>
      <c r="J96" s="46">
        <v>89136463</v>
      </c>
      <c r="K96" s="10"/>
      <c r="L96" s="33">
        <f>J96/درآمد!$F$13</f>
        <v>2.7419331630926567E-5</v>
      </c>
      <c r="M96" s="10"/>
      <c r="N96" s="46">
        <v>0</v>
      </c>
      <c r="O96" s="46">
        <v>151816597</v>
      </c>
      <c r="P96" s="46"/>
      <c r="Q96" s="46">
        <v>186156080</v>
      </c>
      <c r="R96" s="46"/>
      <c r="S96" s="46">
        <v>337972677</v>
      </c>
      <c r="T96" s="10"/>
      <c r="U96" s="13">
        <v>0</v>
      </c>
    </row>
    <row r="97" spans="1:21" ht="18.75" x14ac:dyDescent="0.4">
      <c r="A97" s="57" t="s">
        <v>250</v>
      </c>
      <c r="B97" s="57"/>
      <c r="C97" s="10"/>
      <c r="D97" s="46">
        <v>0</v>
      </c>
      <c r="E97" s="46"/>
      <c r="F97" s="46">
        <v>0</v>
      </c>
      <c r="G97" s="46"/>
      <c r="H97" s="46">
        <v>0</v>
      </c>
      <c r="I97" s="46"/>
      <c r="J97" s="46">
        <v>0</v>
      </c>
      <c r="K97" s="10"/>
      <c r="L97" s="33">
        <f>J97/درآمد!$F$13</f>
        <v>0</v>
      </c>
      <c r="M97" s="10"/>
      <c r="N97" s="46">
        <v>0</v>
      </c>
      <c r="O97" s="46">
        <v>0</v>
      </c>
      <c r="P97" s="46"/>
      <c r="Q97" s="46">
        <v>-9745500674</v>
      </c>
      <c r="R97" s="46"/>
      <c r="S97" s="46">
        <v>-9745500674</v>
      </c>
      <c r="T97" s="10"/>
      <c r="U97" s="13">
        <v>-0.08</v>
      </c>
    </row>
    <row r="98" spans="1:21" ht="18.75" x14ac:dyDescent="0.4">
      <c r="A98" s="57" t="s">
        <v>251</v>
      </c>
      <c r="B98" s="57"/>
      <c r="C98" s="10"/>
      <c r="D98" s="46">
        <v>0</v>
      </c>
      <c r="E98" s="46"/>
      <c r="F98" s="46">
        <v>0</v>
      </c>
      <c r="G98" s="46"/>
      <c r="H98" s="46">
        <v>0</v>
      </c>
      <c r="I98" s="46"/>
      <c r="J98" s="46">
        <v>0</v>
      </c>
      <c r="K98" s="10"/>
      <c r="L98" s="33">
        <f>J98/درآمد!$F$13</f>
        <v>0</v>
      </c>
      <c r="M98" s="10"/>
      <c r="N98" s="46">
        <v>0</v>
      </c>
      <c r="O98" s="46">
        <v>0</v>
      </c>
      <c r="P98" s="46"/>
      <c r="Q98" s="46">
        <v>1840840484</v>
      </c>
      <c r="R98" s="46"/>
      <c r="S98" s="46">
        <v>1840840484</v>
      </c>
      <c r="T98" s="10"/>
      <c r="U98" s="13">
        <v>0.02</v>
      </c>
    </row>
    <row r="99" spans="1:21" ht="18.75" x14ac:dyDescent="0.4">
      <c r="A99" s="57" t="s">
        <v>252</v>
      </c>
      <c r="B99" s="57"/>
      <c r="C99" s="10"/>
      <c r="D99" s="46">
        <v>0</v>
      </c>
      <c r="E99" s="46"/>
      <c r="F99" s="46">
        <v>0</v>
      </c>
      <c r="G99" s="46"/>
      <c r="H99" s="46">
        <v>0</v>
      </c>
      <c r="I99" s="46"/>
      <c r="J99" s="46">
        <v>0</v>
      </c>
      <c r="K99" s="10"/>
      <c r="L99" s="33">
        <f>J99/درآمد!$F$13</f>
        <v>0</v>
      </c>
      <c r="M99" s="10"/>
      <c r="N99" s="46">
        <v>0</v>
      </c>
      <c r="O99" s="46">
        <v>0</v>
      </c>
      <c r="P99" s="46"/>
      <c r="Q99" s="46">
        <v>0</v>
      </c>
      <c r="R99" s="46"/>
      <c r="S99" s="46">
        <v>0</v>
      </c>
      <c r="T99" s="10"/>
      <c r="U99" s="13">
        <v>0</v>
      </c>
    </row>
    <row r="100" spans="1:21" ht="18.75" x14ac:dyDescent="0.4">
      <c r="A100" s="57" t="s">
        <v>253</v>
      </c>
      <c r="B100" s="57"/>
      <c r="C100" s="10"/>
      <c r="D100" s="46">
        <v>0</v>
      </c>
      <c r="E100" s="46"/>
      <c r="F100" s="46">
        <v>0</v>
      </c>
      <c r="G100" s="46"/>
      <c r="H100" s="46">
        <v>0</v>
      </c>
      <c r="I100" s="46"/>
      <c r="J100" s="46">
        <v>0</v>
      </c>
      <c r="K100" s="10"/>
      <c r="L100" s="33">
        <f>J100/درآمد!$F$13</f>
        <v>0</v>
      </c>
      <c r="M100" s="10"/>
      <c r="N100" s="46">
        <v>0</v>
      </c>
      <c r="O100" s="46">
        <v>0</v>
      </c>
      <c r="P100" s="46"/>
      <c r="Q100" s="46">
        <v>32381393740</v>
      </c>
      <c r="R100" s="46"/>
      <c r="S100" s="46">
        <v>32381393740</v>
      </c>
      <c r="T100" s="10"/>
      <c r="U100" s="13">
        <v>0.27</v>
      </c>
    </row>
    <row r="101" spans="1:21" ht="18.75" x14ac:dyDescent="0.4">
      <c r="A101" s="57" t="s">
        <v>254</v>
      </c>
      <c r="B101" s="57"/>
      <c r="C101" s="10"/>
      <c r="D101" s="46">
        <v>0</v>
      </c>
      <c r="E101" s="46"/>
      <c r="F101" s="46">
        <v>0</v>
      </c>
      <c r="G101" s="46"/>
      <c r="H101" s="46">
        <v>0</v>
      </c>
      <c r="I101" s="46"/>
      <c r="J101" s="46">
        <v>0</v>
      </c>
      <c r="K101" s="10"/>
      <c r="L101" s="33">
        <f>J101/درآمد!$F$13</f>
        <v>0</v>
      </c>
      <c r="M101" s="10"/>
      <c r="N101" s="46">
        <v>13119580557</v>
      </c>
      <c r="O101" s="46">
        <v>0</v>
      </c>
      <c r="P101" s="46"/>
      <c r="Q101" s="46">
        <v>-3484689359</v>
      </c>
      <c r="R101" s="46"/>
      <c r="S101" s="46">
        <v>9634891198</v>
      </c>
      <c r="T101" s="10"/>
      <c r="U101" s="13">
        <v>0.08</v>
      </c>
    </row>
    <row r="102" spans="1:21" ht="18.75" x14ac:dyDescent="0.4">
      <c r="A102" s="57" t="s">
        <v>255</v>
      </c>
      <c r="B102" s="57"/>
      <c r="C102" s="10"/>
      <c r="D102" s="46">
        <v>0</v>
      </c>
      <c r="E102" s="46"/>
      <c r="F102" s="46">
        <v>0</v>
      </c>
      <c r="G102" s="46"/>
      <c r="H102" s="46">
        <v>0</v>
      </c>
      <c r="I102" s="46"/>
      <c r="J102" s="46">
        <v>0</v>
      </c>
      <c r="K102" s="10"/>
      <c r="L102" s="33">
        <f>J102/درآمد!$F$13</f>
        <v>0</v>
      </c>
      <c r="M102" s="10"/>
      <c r="N102" s="46">
        <v>0</v>
      </c>
      <c r="O102" s="46">
        <v>0</v>
      </c>
      <c r="P102" s="46"/>
      <c r="Q102" s="46">
        <v>8542478595</v>
      </c>
      <c r="R102" s="46"/>
      <c r="S102" s="46">
        <v>8542478595</v>
      </c>
      <c r="T102" s="10"/>
      <c r="U102" s="13">
        <v>7.0000000000000007E-2</v>
      </c>
    </row>
    <row r="103" spans="1:21" ht="18.75" x14ac:dyDescent="0.4">
      <c r="A103" s="57" t="s">
        <v>256</v>
      </c>
      <c r="B103" s="57"/>
      <c r="C103" s="10"/>
      <c r="D103" s="46">
        <v>0</v>
      </c>
      <c r="E103" s="46"/>
      <c r="F103" s="46">
        <v>0</v>
      </c>
      <c r="G103" s="46"/>
      <c r="H103" s="46">
        <v>0</v>
      </c>
      <c r="I103" s="46"/>
      <c r="J103" s="46">
        <v>0</v>
      </c>
      <c r="K103" s="10"/>
      <c r="L103" s="33">
        <f>J103/درآمد!$F$13</f>
        <v>0</v>
      </c>
      <c r="M103" s="10"/>
      <c r="N103" s="46">
        <v>0</v>
      </c>
      <c r="O103" s="46">
        <v>0</v>
      </c>
      <c r="P103" s="46"/>
      <c r="Q103" s="46">
        <v>47646535230</v>
      </c>
      <c r="R103" s="46"/>
      <c r="S103" s="46">
        <v>47646535230</v>
      </c>
      <c r="T103" s="10"/>
      <c r="U103" s="13">
        <v>0.4</v>
      </c>
    </row>
    <row r="104" spans="1:21" ht="18.75" x14ac:dyDescent="0.4">
      <c r="A104" s="57" t="s">
        <v>257</v>
      </c>
      <c r="B104" s="57"/>
      <c r="C104" s="10"/>
      <c r="D104" s="46">
        <v>0</v>
      </c>
      <c r="E104" s="46"/>
      <c r="F104" s="46">
        <v>0</v>
      </c>
      <c r="G104" s="46"/>
      <c r="H104" s="46">
        <v>0</v>
      </c>
      <c r="I104" s="46"/>
      <c r="J104" s="46">
        <v>0</v>
      </c>
      <c r="K104" s="10"/>
      <c r="L104" s="33">
        <f>J104/درآمد!$F$13</f>
        <v>0</v>
      </c>
      <c r="M104" s="10"/>
      <c r="N104" s="46">
        <v>0</v>
      </c>
      <c r="O104" s="46">
        <v>0</v>
      </c>
      <c r="P104" s="46"/>
      <c r="Q104" s="46">
        <v>486672660</v>
      </c>
      <c r="R104" s="46"/>
      <c r="S104" s="46">
        <v>486672660</v>
      </c>
      <c r="T104" s="10"/>
      <c r="U104" s="13">
        <v>0</v>
      </c>
    </row>
    <row r="105" spans="1:21" ht="18.75" x14ac:dyDescent="0.4">
      <c r="A105" s="57" t="s">
        <v>258</v>
      </c>
      <c r="B105" s="57"/>
      <c r="C105" s="10"/>
      <c r="D105" s="46">
        <v>0</v>
      </c>
      <c r="E105" s="46"/>
      <c r="F105" s="46">
        <v>0</v>
      </c>
      <c r="G105" s="46"/>
      <c r="H105" s="46">
        <v>0</v>
      </c>
      <c r="I105" s="46"/>
      <c r="J105" s="46">
        <v>0</v>
      </c>
      <c r="K105" s="10"/>
      <c r="L105" s="33">
        <f>J105/درآمد!$F$13</f>
        <v>0</v>
      </c>
      <c r="M105" s="10"/>
      <c r="N105" s="46">
        <v>0</v>
      </c>
      <c r="O105" s="46">
        <v>0</v>
      </c>
      <c r="P105" s="46"/>
      <c r="Q105" s="46">
        <v>25862308</v>
      </c>
      <c r="R105" s="46"/>
      <c r="S105" s="46">
        <v>25862308</v>
      </c>
      <c r="T105" s="10"/>
      <c r="U105" s="13">
        <v>0</v>
      </c>
    </row>
    <row r="106" spans="1:21" ht="18.75" x14ac:dyDescent="0.4">
      <c r="A106" s="57" t="s">
        <v>259</v>
      </c>
      <c r="B106" s="57"/>
      <c r="C106" s="10"/>
      <c r="D106" s="46">
        <v>0</v>
      </c>
      <c r="E106" s="46"/>
      <c r="F106" s="46">
        <v>0</v>
      </c>
      <c r="G106" s="46"/>
      <c r="H106" s="46">
        <v>0</v>
      </c>
      <c r="I106" s="46"/>
      <c r="J106" s="46">
        <v>0</v>
      </c>
      <c r="K106" s="10"/>
      <c r="L106" s="33">
        <f>J106/درآمد!$F$13</f>
        <v>0</v>
      </c>
      <c r="M106" s="10"/>
      <c r="N106" s="46">
        <v>0</v>
      </c>
      <c r="O106" s="46">
        <v>0</v>
      </c>
      <c r="P106" s="46"/>
      <c r="Q106" s="46">
        <v>811504841</v>
      </c>
      <c r="R106" s="46"/>
      <c r="S106" s="46">
        <v>811504841</v>
      </c>
      <c r="T106" s="10"/>
      <c r="U106" s="13">
        <v>0.01</v>
      </c>
    </row>
    <row r="107" spans="1:21" ht="18.75" x14ac:dyDescent="0.4">
      <c r="A107" s="57" t="s">
        <v>260</v>
      </c>
      <c r="B107" s="57"/>
      <c r="C107" s="10"/>
      <c r="D107" s="46">
        <v>0</v>
      </c>
      <c r="E107" s="46"/>
      <c r="F107" s="46">
        <v>0</v>
      </c>
      <c r="G107" s="46"/>
      <c r="H107" s="46">
        <v>0</v>
      </c>
      <c r="I107" s="46"/>
      <c r="J107" s="46">
        <v>0</v>
      </c>
      <c r="K107" s="10"/>
      <c r="L107" s="33">
        <f>J107/درآمد!$F$13</f>
        <v>0</v>
      </c>
      <c r="M107" s="10"/>
      <c r="N107" s="46">
        <v>0</v>
      </c>
      <c r="O107" s="46">
        <v>0</v>
      </c>
      <c r="P107" s="46"/>
      <c r="Q107" s="46">
        <v>-3329453682</v>
      </c>
      <c r="R107" s="46"/>
      <c r="S107" s="46">
        <v>-3329453682</v>
      </c>
      <c r="T107" s="10"/>
      <c r="U107" s="13">
        <v>-0.03</v>
      </c>
    </row>
    <row r="108" spans="1:21" ht="18.75" x14ac:dyDescent="0.4">
      <c r="A108" s="57" t="s">
        <v>261</v>
      </c>
      <c r="B108" s="57"/>
      <c r="C108" s="10"/>
      <c r="D108" s="46">
        <v>0</v>
      </c>
      <c r="E108" s="46"/>
      <c r="F108" s="46">
        <v>0</v>
      </c>
      <c r="G108" s="46"/>
      <c r="H108" s="46">
        <v>0</v>
      </c>
      <c r="I108" s="46"/>
      <c r="J108" s="46">
        <v>0</v>
      </c>
      <c r="K108" s="10"/>
      <c r="L108" s="33">
        <f>J108/درآمد!$F$13</f>
        <v>0</v>
      </c>
      <c r="M108" s="10"/>
      <c r="N108" s="46">
        <v>0</v>
      </c>
      <c r="O108" s="46">
        <v>0</v>
      </c>
      <c r="P108" s="46"/>
      <c r="Q108" s="46">
        <v>5457958478</v>
      </c>
      <c r="R108" s="46"/>
      <c r="S108" s="46">
        <v>5457958478</v>
      </c>
      <c r="T108" s="10"/>
      <c r="U108" s="13">
        <v>0.05</v>
      </c>
    </row>
    <row r="109" spans="1:21" ht="18.75" x14ac:dyDescent="0.4">
      <c r="A109" s="57" t="s">
        <v>262</v>
      </c>
      <c r="B109" s="57"/>
      <c r="C109" s="10"/>
      <c r="D109" s="46">
        <v>0</v>
      </c>
      <c r="E109" s="46"/>
      <c r="F109" s="46">
        <v>0</v>
      </c>
      <c r="G109" s="46"/>
      <c r="H109" s="46">
        <v>0</v>
      </c>
      <c r="I109" s="46"/>
      <c r="J109" s="46">
        <v>0</v>
      </c>
      <c r="K109" s="10"/>
      <c r="L109" s="33">
        <f>J109/درآمد!$F$13</f>
        <v>0</v>
      </c>
      <c r="M109" s="10"/>
      <c r="N109" s="46">
        <v>42036500000</v>
      </c>
      <c r="O109" s="46">
        <v>0</v>
      </c>
      <c r="P109" s="46"/>
      <c r="Q109" s="46">
        <v>54949617465</v>
      </c>
      <c r="R109" s="46"/>
      <c r="S109" s="46">
        <v>96986117465</v>
      </c>
      <c r="T109" s="10"/>
      <c r="U109" s="13">
        <v>0.81</v>
      </c>
    </row>
    <row r="110" spans="1:21" ht="18.75" x14ac:dyDescent="0.4">
      <c r="A110" s="57" t="s">
        <v>263</v>
      </c>
      <c r="B110" s="57"/>
      <c r="C110" s="10"/>
      <c r="D110" s="46">
        <v>0</v>
      </c>
      <c r="E110" s="46"/>
      <c r="F110" s="46">
        <v>0</v>
      </c>
      <c r="G110" s="46"/>
      <c r="H110" s="46">
        <v>0</v>
      </c>
      <c r="I110" s="46"/>
      <c r="J110" s="46">
        <v>0</v>
      </c>
      <c r="K110" s="10"/>
      <c r="L110" s="33">
        <f>J110/درآمد!$F$13</f>
        <v>0</v>
      </c>
      <c r="M110" s="10"/>
      <c r="N110" s="46">
        <v>0</v>
      </c>
      <c r="O110" s="46">
        <v>0</v>
      </c>
      <c r="P110" s="46"/>
      <c r="Q110" s="46">
        <v>-80012249377</v>
      </c>
      <c r="R110" s="46"/>
      <c r="S110" s="46">
        <v>-80012249377</v>
      </c>
      <c r="T110" s="10"/>
      <c r="U110" s="13">
        <v>-0.67</v>
      </c>
    </row>
    <row r="111" spans="1:21" ht="18.75" x14ac:dyDescent="0.4">
      <c r="A111" s="57" t="s">
        <v>264</v>
      </c>
      <c r="B111" s="57"/>
      <c r="C111" s="10"/>
      <c r="D111" s="46">
        <v>0</v>
      </c>
      <c r="E111" s="46"/>
      <c r="F111" s="46">
        <v>0</v>
      </c>
      <c r="G111" s="46"/>
      <c r="H111" s="46">
        <v>0</v>
      </c>
      <c r="I111" s="46"/>
      <c r="J111" s="46">
        <v>0</v>
      </c>
      <c r="K111" s="10"/>
      <c r="L111" s="33">
        <f>J111/درآمد!$F$13</f>
        <v>0</v>
      </c>
      <c r="M111" s="10"/>
      <c r="N111" s="46">
        <v>0</v>
      </c>
      <c r="O111" s="46">
        <v>0</v>
      </c>
      <c r="P111" s="46"/>
      <c r="Q111" s="46">
        <v>-40569915103</v>
      </c>
      <c r="R111" s="46"/>
      <c r="S111" s="46">
        <v>-40569915103</v>
      </c>
      <c r="T111" s="10"/>
      <c r="U111" s="13">
        <v>-0.34</v>
      </c>
    </row>
    <row r="112" spans="1:21" ht="18.75" x14ac:dyDescent="0.4">
      <c r="A112" s="57" t="s">
        <v>265</v>
      </c>
      <c r="B112" s="57"/>
      <c r="C112" s="10"/>
      <c r="D112" s="46">
        <v>0</v>
      </c>
      <c r="E112" s="46"/>
      <c r="F112" s="46">
        <v>0</v>
      </c>
      <c r="G112" s="46"/>
      <c r="H112" s="46">
        <v>0</v>
      </c>
      <c r="I112" s="46"/>
      <c r="J112" s="46">
        <v>0</v>
      </c>
      <c r="K112" s="10"/>
      <c r="L112" s="33">
        <f>J112/درآمد!$F$13</f>
        <v>0</v>
      </c>
      <c r="M112" s="10"/>
      <c r="N112" s="46">
        <v>0</v>
      </c>
      <c r="O112" s="46">
        <v>0</v>
      </c>
      <c r="P112" s="46"/>
      <c r="Q112" s="46">
        <v>82074772237</v>
      </c>
      <c r="R112" s="46"/>
      <c r="S112" s="46">
        <v>82074772237</v>
      </c>
      <c r="T112" s="10"/>
      <c r="U112" s="13">
        <v>0.69</v>
      </c>
    </row>
    <row r="113" spans="1:21" ht="18.75" x14ac:dyDescent="0.4">
      <c r="A113" s="57" t="s">
        <v>266</v>
      </c>
      <c r="B113" s="57"/>
      <c r="C113" s="10"/>
      <c r="D113" s="46">
        <v>0</v>
      </c>
      <c r="E113" s="46"/>
      <c r="F113" s="46">
        <v>-206141270</v>
      </c>
      <c r="G113" s="46"/>
      <c r="H113" s="46">
        <v>0</v>
      </c>
      <c r="I113" s="46"/>
      <c r="J113" s="46">
        <v>-206141270</v>
      </c>
      <c r="K113" s="10"/>
      <c r="L113" s="33">
        <f>J113/درآمد!$F$13</f>
        <v>-6.3411264646549568E-5</v>
      </c>
      <c r="M113" s="10"/>
      <c r="N113" s="46">
        <v>0</v>
      </c>
      <c r="O113" s="46">
        <v>-28082643216</v>
      </c>
      <c r="P113" s="46"/>
      <c r="Q113" s="46">
        <v>-10899</v>
      </c>
      <c r="R113" s="46"/>
      <c r="S113" s="46">
        <v>-28082654115</v>
      </c>
      <c r="T113" s="10"/>
      <c r="U113" s="13">
        <v>-0.23</v>
      </c>
    </row>
    <row r="114" spans="1:21" ht="18.75" x14ac:dyDescent="0.4">
      <c r="A114" s="57" t="s">
        <v>267</v>
      </c>
      <c r="B114" s="57"/>
      <c r="C114" s="10"/>
      <c r="D114" s="46">
        <v>0</v>
      </c>
      <c r="E114" s="46"/>
      <c r="F114" s="46">
        <v>0</v>
      </c>
      <c r="G114" s="46"/>
      <c r="H114" s="46">
        <v>0</v>
      </c>
      <c r="I114" s="46"/>
      <c r="J114" s="46">
        <v>0</v>
      </c>
      <c r="K114" s="10"/>
      <c r="L114" s="33">
        <f>J114/درآمد!$F$13</f>
        <v>0</v>
      </c>
      <c r="M114" s="10"/>
      <c r="N114" s="46">
        <v>0</v>
      </c>
      <c r="O114" s="46">
        <v>0</v>
      </c>
      <c r="P114" s="46"/>
      <c r="Q114" s="46">
        <v>3115857</v>
      </c>
      <c r="R114" s="46"/>
      <c r="S114" s="46">
        <v>3115857</v>
      </c>
      <c r="T114" s="10"/>
      <c r="U114" s="13">
        <v>0</v>
      </c>
    </row>
    <row r="115" spans="1:21" ht="18.75" x14ac:dyDescent="0.4">
      <c r="A115" s="57" t="s">
        <v>268</v>
      </c>
      <c r="B115" s="57"/>
      <c r="C115" s="10"/>
      <c r="D115" s="46">
        <v>0</v>
      </c>
      <c r="E115" s="46"/>
      <c r="F115" s="46">
        <v>0</v>
      </c>
      <c r="G115" s="46"/>
      <c r="H115" s="46">
        <v>0</v>
      </c>
      <c r="I115" s="46"/>
      <c r="J115" s="46">
        <v>0</v>
      </c>
      <c r="K115" s="10"/>
      <c r="L115" s="33">
        <f>J115/درآمد!$F$13</f>
        <v>0</v>
      </c>
      <c r="M115" s="10"/>
      <c r="N115" s="46">
        <v>0</v>
      </c>
      <c r="O115" s="46">
        <v>0</v>
      </c>
      <c r="P115" s="46"/>
      <c r="Q115" s="46">
        <v>746409531</v>
      </c>
      <c r="R115" s="46"/>
      <c r="S115" s="46">
        <v>746409531</v>
      </c>
      <c r="T115" s="10"/>
      <c r="U115" s="13">
        <v>0.01</v>
      </c>
    </row>
    <row r="116" spans="1:21" ht="18.75" x14ac:dyDescent="0.4">
      <c r="A116" s="57" t="s">
        <v>269</v>
      </c>
      <c r="B116" s="57"/>
      <c r="C116" s="10"/>
      <c r="D116" s="46">
        <v>0</v>
      </c>
      <c r="E116" s="46"/>
      <c r="F116" s="46">
        <v>0</v>
      </c>
      <c r="G116" s="46"/>
      <c r="H116" s="46">
        <v>0</v>
      </c>
      <c r="I116" s="46"/>
      <c r="J116" s="46">
        <v>0</v>
      </c>
      <c r="K116" s="10"/>
      <c r="L116" s="33">
        <f>J116/درآمد!$F$13</f>
        <v>0</v>
      </c>
      <c r="M116" s="10"/>
      <c r="N116" s="46">
        <v>0</v>
      </c>
      <c r="O116" s="46">
        <v>0</v>
      </c>
      <c r="P116" s="46"/>
      <c r="Q116" s="46">
        <v>35499748921</v>
      </c>
      <c r="R116" s="46"/>
      <c r="S116" s="46">
        <v>35499748921</v>
      </c>
      <c r="T116" s="10"/>
      <c r="U116" s="13">
        <v>0.3</v>
      </c>
    </row>
    <row r="117" spans="1:21" ht="18.75" x14ac:dyDescent="0.4">
      <c r="A117" s="57" t="s">
        <v>270</v>
      </c>
      <c r="B117" s="57"/>
      <c r="C117" s="10"/>
      <c r="D117" s="46">
        <v>0</v>
      </c>
      <c r="E117" s="46"/>
      <c r="F117" s="46">
        <v>0</v>
      </c>
      <c r="G117" s="46"/>
      <c r="H117" s="46">
        <v>0</v>
      </c>
      <c r="I117" s="46"/>
      <c r="J117" s="46">
        <v>0</v>
      </c>
      <c r="K117" s="10"/>
      <c r="L117" s="33">
        <f>J117/درآمد!$F$13</f>
        <v>0</v>
      </c>
      <c r="M117" s="10"/>
      <c r="N117" s="46">
        <v>0</v>
      </c>
      <c r="O117" s="46">
        <v>0</v>
      </c>
      <c r="P117" s="46"/>
      <c r="Q117" s="46">
        <v>-63909026709</v>
      </c>
      <c r="R117" s="46"/>
      <c r="S117" s="46">
        <v>-63909026709</v>
      </c>
      <c r="T117" s="10"/>
      <c r="U117" s="13">
        <v>-0.53</v>
      </c>
    </row>
    <row r="118" spans="1:21" ht="18.75" x14ac:dyDescent="0.4">
      <c r="A118" s="57" t="s">
        <v>271</v>
      </c>
      <c r="B118" s="57"/>
      <c r="C118" s="10"/>
      <c r="D118" s="46">
        <v>0</v>
      </c>
      <c r="E118" s="46"/>
      <c r="F118" s="46">
        <v>0</v>
      </c>
      <c r="G118" s="46"/>
      <c r="H118" s="46">
        <v>0</v>
      </c>
      <c r="I118" s="46"/>
      <c r="J118" s="46">
        <v>0</v>
      </c>
      <c r="K118" s="10"/>
      <c r="L118" s="33">
        <f>J118/درآمد!$F$13</f>
        <v>0</v>
      </c>
      <c r="M118" s="10"/>
      <c r="N118" s="46">
        <v>0</v>
      </c>
      <c r="O118" s="46">
        <v>0</v>
      </c>
      <c r="P118" s="46"/>
      <c r="Q118" s="46">
        <v>-33941880439</v>
      </c>
      <c r="R118" s="46"/>
      <c r="S118" s="46">
        <v>-33941880439</v>
      </c>
      <c r="T118" s="10"/>
      <c r="U118" s="13">
        <v>-0.28000000000000003</v>
      </c>
    </row>
    <row r="119" spans="1:21" ht="18.75" x14ac:dyDescent="0.4">
      <c r="A119" s="57" t="s">
        <v>272</v>
      </c>
      <c r="B119" s="57"/>
      <c r="C119" s="10"/>
      <c r="D119" s="46">
        <v>0</v>
      </c>
      <c r="E119" s="46"/>
      <c r="F119" s="46">
        <v>0</v>
      </c>
      <c r="G119" s="46"/>
      <c r="H119" s="46">
        <v>0</v>
      </c>
      <c r="I119" s="46"/>
      <c r="J119" s="46">
        <v>0</v>
      </c>
      <c r="K119" s="10"/>
      <c r="L119" s="33">
        <f>J119/درآمد!$F$13</f>
        <v>0</v>
      </c>
      <c r="M119" s="10"/>
      <c r="N119" s="46">
        <v>0</v>
      </c>
      <c r="O119" s="46">
        <v>0</v>
      </c>
      <c r="P119" s="46"/>
      <c r="Q119" s="46">
        <v>-1902336608</v>
      </c>
      <c r="R119" s="46"/>
      <c r="S119" s="46">
        <v>-1902336608</v>
      </c>
      <c r="T119" s="10"/>
      <c r="U119" s="13">
        <v>-0.02</v>
      </c>
    </row>
    <row r="120" spans="1:21" ht="18.75" x14ac:dyDescent="0.4">
      <c r="A120" s="57" t="s">
        <v>273</v>
      </c>
      <c r="B120" s="57"/>
      <c r="C120" s="10"/>
      <c r="D120" s="46">
        <v>0</v>
      </c>
      <c r="E120" s="46"/>
      <c r="F120" s="46">
        <v>0</v>
      </c>
      <c r="G120" s="46"/>
      <c r="H120" s="46">
        <v>0</v>
      </c>
      <c r="I120" s="46"/>
      <c r="J120" s="46">
        <v>0</v>
      </c>
      <c r="K120" s="10"/>
      <c r="L120" s="33">
        <f>J120/درآمد!$F$13</f>
        <v>0</v>
      </c>
      <c r="M120" s="10"/>
      <c r="N120" s="46">
        <v>0</v>
      </c>
      <c r="O120" s="46">
        <v>0</v>
      </c>
      <c r="P120" s="46"/>
      <c r="Q120" s="46">
        <v>-1292761764</v>
      </c>
      <c r="R120" s="46"/>
      <c r="S120" s="46">
        <v>-1292761764</v>
      </c>
      <c r="T120" s="10"/>
      <c r="U120" s="13">
        <v>-0.01</v>
      </c>
    </row>
    <row r="121" spans="1:21" ht="18.75" x14ac:dyDescent="0.4">
      <c r="A121" s="57" t="s">
        <v>274</v>
      </c>
      <c r="B121" s="57"/>
      <c r="C121" s="10"/>
      <c r="D121" s="46">
        <v>0</v>
      </c>
      <c r="E121" s="46"/>
      <c r="F121" s="46">
        <v>0</v>
      </c>
      <c r="G121" s="46"/>
      <c r="H121" s="46">
        <v>0</v>
      </c>
      <c r="I121" s="46"/>
      <c r="J121" s="46">
        <v>0</v>
      </c>
      <c r="K121" s="10"/>
      <c r="L121" s="33">
        <f>J121/درآمد!$F$13</f>
        <v>0</v>
      </c>
      <c r="M121" s="10"/>
      <c r="N121" s="46">
        <v>0</v>
      </c>
      <c r="O121" s="46">
        <v>0</v>
      </c>
      <c r="P121" s="46"/>
      <c r="Q121" s="46">
        <v>32006681041</v>
      </c>
      <c r="R121" s="46"/>
      <c r="S121" s="46">
        <v>32006681041</v>
      </c>
      <c r="T121" s="10"/>
      <c r="U121" s="13">
        <v>0.27</v>
      </c>
    </row>
    <row r="122" spans="1:21" ht="18.75" x14ac:dyDescent="0.4">
      <c r="A122" s="57" t="s">
        <v>275</v>
      </c>
      <c r="B122" s="57"/>
      <c r="C122" s="10"/>
      <c r="D122" s="46">
        <v>0</v>
      </c>
      <c r="E122" s="46"/>
      <c r="F122" s="46">
        <v>0</v>
      </c>
      <c r="G122" s="46"/>
      <c r="H122" s="46">
        <v>0</v>
      </c>
      <c r="I122" s="46"/>
      <c r="J122" s="46">
        <v>0</v>
      </c>
      <c r="K122" s="10"/>
      <c r="L122" s="33">
        <f>J122/درآمد!$F$13</f>
        <v>0</v>
      </c>
      <c r="M122" s="10"/>
      <c r="N122" s="46">
        <v>0</v>
      </c>
      <c r="O122" s="46">
        <v>0</v>
      </c>
      <c r="P122" s="46"/>
      <c r="Q122" s="46">
        <v>45564393976</v>
      </c>
      <c r="R122" s="46"/>
      <c r="S122" s="46">
        <v>45564393976</v>
      </c>
      <c r="T122" s="10"/>
      <c r="U122" s="13">
        <v>0.38</v>
      </c>
    </row>
    <row r="123" spans="1:21" ht="18.75" x14ac:dyDescent="0.4">
      <c r="A123" s="57" t="s">
        <v>276</v>
      </c>
      <c r="B123" s="57"/>
      <c r="C123" s="10"/>
      <c r="D123" s="46">
        <v>0</v>
      </c>
      <c r="E123" s="46"/>
      <c r="F123" s="46">
        <v>0</v>
      </c>
      <c r="G123" s="46"/>
      <c r="H123" s="46">
        <v>0</v>
      </c>
      <c r="I123" s="46"/>
      <c r="J123" s="46">
        <v>0</v>
      </c>
      <c r="K123" s="10"/>
      <c r="L123" s="33">
        <f>J123/درآمد!$F$13</f>
        <v>0</v>
      </c>
      <c r="M123" s="10"/>
      <c r="N123" s="46">
        <v>0</v>
      </c>
      <c r="O123" s="46">
        <v>0</v>
      </c>
      <c r="P123" s="46"/>
      <c r="Q123" s="46">
        <v>132649991</v>
      </c>
      <c r="R123" s="46"/>
      <c r="S123" s="46">
        <v>132649991</v>
      </c>
      <c r="T123" s="10"/>
      <c r="U123" s="13">
        <v>0</v>
      </c>
    </row>
    <row r="124" spans="1:21" ht="18.75" x14ac:dyDescent="0.4">
      <c r="A124" s="57" t="s">
        <v>277</v>
      </c>
      <c r="B124" s="57"/>
      <c r="C124" s="10"/>
      <c r="D124" s="46">
        <v>0</v>
      </c>
      <c r="E124" s="46"/>
      <c r="F124" s="46">
        <v>0</v>
      </c>
      <c r="G124" s="46"/>
      <c r="H124" s="46">
        <v>0</v>
      </c>
      <c r="I124" s="46"/>
      <c r="J124" s="46">
        <v>0</v>
      </c>
      <c r="K124" s="10"/>
      <c r="L124" s="33">
        <f>J124/درآمد!$F$13</f>
        <v>0</v>
      </c>
      <c r="M124" s="10"/>
      <c r="N124" s="46">
        <v>0</v>
      </c>
      <c r="O124" s="46">
        <v>0</v>
      </c>
      <c r="P124" s="46"/>
      <c r="Q124" s="46">
        <v>15709790864</v>
      </c>
      <c r="R124" s="46"/>
      <c r="S124" s="46">
        <v>15709790864</v>
      </c>
      <c r="T124" s="10"/>
      <c r="U124" s="13">
        <v>0.13</v>
      </c>
    </row>
    <row r="125" spans="1:21" ht="18.75" x14ac:dyDescent="0.4">
      <c r="A125" s="57" t="s">
        <v>278</v>
      </c>
      <c r="B125" s="57"/>
      <c r="C125" s="10"/>
      <c r="D125" s="46">
        <v>0</v>
      </c>
      <c r="E125" s="46"/>
      <c r="F125" s="46">
        <v>0</v>
      </c>
      <c r="G125" s="46"/>
      <c r="H125" s="46">
        <v>0</v>
      </c>
      <c r="I125" s="46"/>
      <c r="J125" s="46">
        <v>0</v>
      </c>
      <c r="K125" s="10"/>
      <c r="L125" s="33">
        <f>J125/درآمد!$F$13</f>
        <v>0</v>
      </c>
      <c r="M125" s="10"/>
      <c r="N125" s="46">
        <v>0</v>
      </c>
      <c r="O125" s="46">
        <v>0</v>
      </c>
      <c r="P125" s="46"/>
      <c r="Q125" s="46">
        <v>49555494292</v>
      </c>
      <c r="R125" s="46"/>
      <c r="S125" s="46">
        <v>49555494292</v>
      </c>
      <c r="T125" s="10"/>
      <c r="U125" s="13">
        <v>0.41</v>
      </c>
    </row>
    <row r="126" spans="1:21" ht="18.75" x14ac:dyDescent="0.4">
      <c r="A126" s="57" t="s">
        <v>279</v>
      </c>
      <c r="B126" s="57"/>
      <c r="C126" s="10"/>
      <c r="D126" s="46">
        <v>0</v>
      </c>
      <c r="E126" s="46"/>
      <c r="F126" s="46">
        <v>0</v>
      </c>
      <c r="G126" s="46"/>
      <c r="H126" s="46">
        <v>0</v>
      </c>
      <c r="I126" s="46"/>
      <c r="J126" s="46">
        <v>0</v>
      </c>
      <c r="K126" s="10"/>
      <c r="L126" s="33">
        <f>J126/درآمد!$F$13</f>
        <v>0</v>
      </c>
      <c r="M126" s="10"/>
      <c r="N126" s="46">
        <v>0</v>
      </c>
      <c r="O126" s="46">
        <v>0</v>
      </c>
      <c r="P126" s="46"/>
      <c r="Q126" s="46">
        <v>1822968411</v>
      </c>
      <c r="R126" s="46"/>
      <c r="S126" s="46">
        <v>1822968411</v>
      </c>
      <c r="T126" s="10"/>
      <c r="U126" s="13">
        <v>0.02</v>
      </c>
    </row>
    <row r="127" spans="1:21" ht="18.75" x14ac:dyDescent="0.4">
      <c r="A127" s="57" t="s">
        <v>280</v>
      </c>
      <c r="B127" s="57"/>
      <c r="C127" s="10"/>
      <c r="D127" s="46">
        <v>0</v>
      </c>
      <c r="E127" s="46"/>
      <c r="F127" s="46">
        <v>0</v>
      </c>
      <c r="G127" s="46"/>
      <c r="H127" s="46">
        <v>0</v>
      </c>
      <c r="I127" s="46"/>
      <c r="J127" s="46">
        <v>0</v>
      </c>
      <c r="K127" s="10"/>
      <c r="L127" s="33">
        <f>J127/درآمد!$F$13</f>
        <v>0</v>
      </c>
      <c r="M127" s="10"/>
      <c r="N127" s="46">
        <v>0</v>
      </c>
      <c r="O127" s="46">
        <v>0</v>
      </c>
      <c r="P127" s="46"/>
      <c r="Q127" s="46">
        <v>-112296067246</v>
      </c>
      <c r="R127" s="46"/>
      <c r="S127" s="46">
        <v>-112296067246</v>
      </c>
      <c r="T127" s="10"/>
      <c r="U127" s="13">
        <v>-0.94</v>
      </c>
    </row>
    <row r="128" spans="1:21" ht="18.75" x14ac:dyDescent="0.4">
      <c r="A128" s="57" t="s">
        <v>69</v>
      </c>
      <c r="B128" s="57"/>
      <c r="C128" s="10"/>
      <c r="D128" s="46">
        <v>0</v>
      </c>
      <c r="E128" s="46"/>
      <c r="F128" s="46">
        <v>-51030657685</v>
      </c>
      <c r="G128" s="46"/>
      <c r="H128" s="46">
        <v>0</v>
      </c>
      <c r="I128" s="46"/>
      <c r="J128" s="46">
        <v>-51030657685</v>
      </c>
      <c r="K128" s="10"/>
      <c r="L128" s="33">
        <f>J128/درآمد!$F$13</f>
        <v>-1.5697577392198143E-2</v>
      </c>
      <c r="M128" s="10"/>
      <c r="N128" s="46">
        <v>171756000000</v>
      </c>
      <c r="O128" s="46">
        <v>23285775403</v>
      </c>
      <c r="P128" s="46"/>
      <c r="Q128" s="46">
        <v>0</v>
      </c>
      <c r="R128" s="46"/>
      <c r="S128" s="46">
        <v>195041775403</v>
      </c>
      <c r="T128" s="10"/>
      <c r="U128" s="13">
        <v>1.63</v>
      </c>
    </row>
    <row r="129" spans="1:21" ht="18.75" x14ac:dyDescent="0.4">
      <c r="A129" s="57" t="s">
        <v>82</v>
      </c>
      <c r="B129" s="57"/>
      <c r="C129" s="10"/>
      <c r="D129" s="46">
        <v>39755868545</v>
      </c>
      <c r="E129" s="46"/>
      <c r="F129" s="46">
        <v>11530980000</v>
      </c>
      <c r="G129" s="46"/>
      <c r="H129" s="46">
        <v>0</v>
      </c>
      <c r="I129" s="46"/>
      <c r="J129" s="46">
        <v>51286848545</v>
      </c>
      <c r="K129" s="10"/>
      <c r="L129" s="33">
        <f>J129/درآمد!$F$13</f>
        <v>1.5776384447299178E-2</v>
      </c>
      <c r="M129" s="10"/>
      <c r="N129" s="46">
        <v>39755868545</v>
      </c>
      <c r="O129" s="46">
        <v>198810000</v>
      </c>
      <c r="P129" s="46"/>
      <c r="Q129" s="46">
        <v>0</v>
      </c>
      <c r="R129" s="46"/>
      <c r="S129" s="46">
        <v>39954678545</v>
      </c>
      <c r="T129" s="10"/>
      <c r="U129" s="13">
        <v>0.33</v>
      </c>
    </row>
    <row r="130" spans="1:21" ht="18.75" x14ac:dyDescent="0.4">
      <c r="A130" s="57" t="s">
        <v>47</v>
      </c>
      <c r="B130" s="57"/>
      <c r="C130" s="10"/>
      <c r="D130" s="46">
        <v>31015997667</v>
      </c>
      <c r="E130" s="46"/>
      <c r="F130" s="46">
        <v>-3780898151</v>
      </c>
      <c r="G130" s="46"/>
      <c r="H130" s="46">
        <v>0</v>
      </c>
      <c r="I130" s="46"/>
      <c r="J130" s="46">
        <v>27235099516</v>
      </c>
      <c r="K130" s="10"/>
      <c r="L130" s="33">
        <f>J130/درآمد!$F$13</f>
        <v>8.3778085925452477E-3</v>
      </c>
      <c r="M130" s="10"/>
      <c r="N130" s="46">
        <v>31015997667</v>
      </c>
      <c r="O130" s="46">
        <v>-43737056394</v>
      </c>
      <c r="P130" s="46"/>
      <c r="Q130" s="46">
        <v>0</v>
      </c>
      <c r="R130" s="46"/>
      <c r="S130" s="46">
        <v>-12721058727</v>
      </c>
      <c r="T130" s="10"/>
      <c r="U130" s="13">
        <v>-0.11</v>
      </c>
    </row>
    <row r="131" spans="1:21" ht="18.75" x14ac:dyDescent="0.4">
      <c r="A131" s="57" t="s">
        <v>115</v>
      </c>
      <c r="B131" s="57"/>
      <c r="C131" s="10"/>
      <c r="D131" s="46">
        <v>51980218160</v>
      </c>
      <c r="E131" s="46"/>
      <c r="F131" s="46">
        <v>17551885695</v>
      </c>
      <c r="G131" s="46"/>
      <c r="H131" s="46">
        <v>0</v>
      </c>
      <c r="I131" s="46"/>
      <c r="J131" s="46">
        <v>69532103855</v>
      </c>
      <c r="K131" s="10"/>
      <c r="L131" s="33">
        <f>J131/درآمد!$F$13</f>
        <v>2.1388820583965424E-2</v>
      </c>
      <c r="M131" s="10"/>
      <c r="N131" s="46">
        <v>51980218160</v>
      </c>
      <c r="O131" s="46">
        <v>17551885695</v>
      </c>
      <c r="P131" s="46"/>
      <c r="Q131" s="46">
        <v>0</v>
      </c>
      <c r="R131" s="46"/>
      <c r="S131" s="46">
        <v>69532103855</v>
      </c>
      <c r="T131" s="10"/>
      <c r="U131" s="13">
        <v>0.57999999999999996</v>
      </c>
    </row>
    <row r="132" spans="1:21" ht="18.75" x14ac:dyDescent="0.4">
      <c r="A132" s="57" t="s">
        <v>37</v>
      </c>
      <c r="B132" s="57"/>
      <c r="C132" s="10"/>
      <c r="D132" s="46">
        <v>0</v>
      </c>
      <c r="E132" s="46"/>
      <c r="F132" s="46">
        <v>62327217737</v>
      </c>
      <c r="G132" s="46"/>
      <c r="H132" s="46">
        <v>0</v>
      </c>
      <c r="I132" s="46"/>
      <c r="J132" s="46">
        <v>62327217737</v>
      </c>
      <c r="K132" s="10"/>
      <c r="L132" s="33">
        <f>J132/درآمد!$F$13</f>
        <v>1.9172520372092522E-2</v>
      </c>
      <c r="M132" s="10"/>
      <c r="N132" s="46">
        <v>135084110921</v>
      </c>
      <c r="O132" s="46">
        <v>354281027140</v>
      </c>
      <c r="P132" s="46"/>
      <c r="Q132" s="46">
        <v>0</v>
      </c>
      <c r="R132" s="46"/>
      <c r="S132" s="46">
        <v>489365138061</v>
      </c>
      <c r="T132" s="10"/>
      <c r="U132" s="13">
        <v>4.09</v>
      </c>
    </row>
    <row r="133" spans="1:21" ht="18.75" x14ac:dyDescent="0.4">
      <c r="A133" s="57" t="s">
        <v>59</v>
      </c>
      <c r="B133" s="57"/>
      <c r="C133" s="10"/>
      <c r="D133" s="46">
        <v>0</v>
      </c>
      <c r="E133" s="46"/>
      <c r="F133" s="46">
        <v>12262600800</v>
      </c>
      <c r="G133" s="46"/>
      <c r="H133" s="46">
        <v>0</v>
      </c>
      <c r="I133" s="46"/>
      <c r="J133" s="46">
        <v>12262600800</v>
      </c>
      <c r="K133" s="10"/>
      <c r="L133" s="33">
        <f>J133/درآمد!$F$13</f>
        <v>3.7721074706864397E-3</v>
      </c>
      <c r="M133" s="10"/>
      <c r="N133" s="46">
        <v>3316088328</v>
      </c>
      <c r="O133" s="46">
        <v>-8578903680</v>
      </c>
      <c r="P133" s="46"/>
      <c r="Q133" s="46">
        <v>0</v>
      </c>
      <c r="R133" s="46"/>
      <c r="S133" s="46">
        <v>-5262815352</v>
      </c>
      <c r="T133" s="10"/>
      <c r="U133" s="13">
        <v>-0.04</v>
      </c>
    </row>
    <row r="134" spans="1:21" ht="18.75" x14ac:dyDescent="0.4">
      <c r="A134" s="57" t="s">
        <v>110</v>
      </c>
      <c r="B134" s="57"/>
      <c r="C134" s="10"/>
      <c r="D134" s="46">
        <v>14602430005</v>
      </c>
      <c r="E134" s="46"/>
      <c r="F134" s="46">
        <v>-25381070336</v>
      </c>
      <c r="G134" s="46"/>
      <c r="H134" s="46">
        <v>0</v>
      </c>
      <c r="I134" s="46"/>
      <c r="J134" s="46">
        <v>-10778640331</v>
      </c>
      <c r="K134" s="10"/>
      <c r="L134" s="33">
        <f>J134/درآمد!$F$13</f>
        <v>-3.3156253212130379E-3</v>
      </c>
      <c r="M134" s="10"/>
      <c r="N134" s="46">
        <v>14602430005</v>
      </c>
      <c r="O134" s="46">
        <v>-25381070336</v>
      </c>
      <c r="P134" s="46"/>
      <c r="Q134" s="46">
        <v>0</v>
      </c>
      <c r="R134" s="46"/>
      <c r="S134" s="46">
        <v>-10778640331</v>
      </c>
      <c r="T134" s="10"/>
      <c r="U134" s="13">
        <v>-0.09</v>
      </c>
    </row>
    <row r="135" spans="1:21" ht="18.75" x14ac:dyDescent="0.4">
      <c r="A135" s="57" t="s">
        <v>79</v>
      </c>
      <c r="B135" s="57"/>
      <c r="C135" s="10"/>
      <c r="D135" s="46">
        <v>0</v>
      </c>
      <c r="E135" s="46"/>
      <c r="F135" s="46">
        <v>-11376337370</v>
      </c>
      <c r="G135" s="46"/>
      <c r="H135" s="46">
        <v>0</v>
      </c>
      <c r="I135" s="46"/>
      <c r="J135" s="46">
        <v>-11376337370</v>
      </c>
      <c r="K135" s="10"/>
      <c r="L135" s="33">
        <f>J135/درآمد!$F$13</f>
        <v>-3.4994833381860008E-3</v>
      </c>
      <c r="M135" s="10"/>
      <c r="N135" s="46">
        <v>82091955565</v>
      </c>
      <c r="O135" s="46">
        <v>-80061399680</v>
      </c>
      <c r="P135" s="46"/>
      <c r="Q135" s="46">
        <v>0</v>
      </c>
      <c r="R135" s="46"/>
      <c r="S135" s="46">
        <v>2030555885</v>
      </c>
      <c r="T135" s="10"/>
      <c r="U135" s="13">
        <v>0.02</v>
      </c>
    </row>
    <row r="136" spans="1:21" ht="18.75" x14ac:dyDescent="0.4">
      <c r="A136" s="57" t="s">
        <v>44</v>
      </c>
      <c r="B136" s="57"/>
      <c r="C136" s="10"/>
      <c r="D136" s="46">
        <v>0</v>
      </c>
      <c r="E136" s="46"/>
      <c r="F136" s="46">
        <v>17164725325</v>
      </c>
      <c r="G136" s="46"/>
      <c r="H136" s="46">
        <v>0</v>
      </c>
      <c r="I136" s="46"/>
      <c r="J136" s="46">
        <v>17164725325</v>
      </c>
      <c r="K136" s="10"/>
      <c r="L136" s="33">
        <f>J136/درآمد!$F$13</f>
        <v>5.2800535291594279E-3</v>
      </c>
      <c r="M136" s="10"/>
      <c r="N136" s="46">
        <v>37846600000</v>
      </c>
      <c r="O136" s="46">
        <v>10182647801</v>
      </c>
      <c r="P136" s="46"/>
      <c r="Q136" s="46">
        <v>0</v>
      </c>
      <c r="R136" s="46"/>
      <c r="S136" s="46">
        <v>48029247801</v>
      </c>
      <c r="T136" s="10"/>
      <c r="U136" s="13">
        <v>0.4</v>
      </c>
    </row>
    <row r="137" spans="1:21" ht="18.75" x14ac:dyDescent="0.4">
      <c r="A137" s="57" t="s">
        <v>80</v>
      </c>
      <c r="B137" s="57"/>
      <c r="C137" s="10"/>
      <c r="D137" s="46">
        <v>0</v>
      </c>
      <c r="E137" s="46"/>
      <c r="F137" s="46">
        <v>2035814400</v>
      </c>
      <c r="G137" s="46"/>
      <c r="H137" s="46">
        <v>0</v>
      </c>
      <c r="I137" s="46"/>
      <c r="J137" s="46">
        <v>2035814400</v>
      </c>
      <c r="K137" s="10"/>
      <c r="L137" s="33">
        <f>J137/درآمد!$F$13</f>
        <v>6.2623833495183427E-4</v>
      </c>
      <c r="M137" s="10"/>
      <c r="N137" s="46">
        <v>0</v>
      </c>
      <c r="O137" s="46">
        <v>-1349654084</v>
      </c>
      <c r="P137" s="46"/>
      <c r="Q137" s="46">
        <v>0</v>
      </c>
      <c r="R137" s="46"/>
      <c r="S137" s="46">
        <v>-1349654084</v>
      </c>
      <c r="T137" s="10"/>
      <c r="U137" s="13">
        <v>-0.01</v>
      </c>
    </row>
    <row r="138" spans="1:21" ht="18.75" x14ac:dyDescent="0.4">
      <c r="A138" s="57" t="s">
        <v>68</v>
      </c>
      <c r="B138" s="57"/>
      <c r="C138" s="10"/>
      <c r="D138" s="46">
        <v>0</v>
      </c>
      <c r="E138" s="46"/>
      <c r="F138" s="46">
        <v>-92260388210</v>
      </c>
      <c r="G138" s="46"/>
      <c r="H138" s="46">
        <v>0</v>
      </c>
      <c r="I138" s="46"/>
      <c r="J138" s="46">
        <v>-92260388210</v>
      </c>
      <c r="K138" s="10"/>
      <c r="L138" s="33">
        <f>J138/درآمد!$F$13</f>
        <v>-2.8380284516427552E-2</v>
      </c>
      <c r="M138" s="10"/>
      <c r="N138" s="46">
        <v>0</v>
      </c>
      <c r="O138" s="46">
        <v>69757854502</v>
      </c>
      <c r="P138" s="46"/>
      <c r="Q138" s="46">
        <v>0</v>
      </c>
      <c r="R138" s="46"/>
      <c r="S138" s="46">
        <v>69757854502</v>
      </c>
      <c r="T138" s="10"/>
      <c r="U138" s="13">
        <v>0.57999999999999996</v>
      </c>
    </row>
    <row r="139" spans="1:21" ht="18.75" x14ac:dyDescent="0.4">
      <c r="A139" s="57" t="s">
        <v>61</v>
      </c>
      <c r="B139" s="57"/>
      <c r="C139" s="10"/>
      <c r="D139" s="46">
        <v>0</v>
      </c>
      <c r="E139" s="46"/>
      <c r="F139" s="46">
        <v>129359610837</v>
      </c>
      <c r="G139" s="46"/>
      <c r="H139" s="46">
        <v>0</v>
      </c>
      <c r="I139" s="46"/>
      <c r="J139" s="46">
        <v>129359610837</v>
      </c>
      <c r="K139" s="10"/>
      <c r="L139" s="33">
        <f>J139/درآمد!$F$13</f>
        <v>3.9792403128978825E-2</v>
      </c>
      <c r="M139" s="10"/>
      <c r="N139" s="46">
        <v>0</v>
      </c>
      <c r="O139" s="46">
        <v>161977916157</v>
      </c>
      <c r="P139" s="46"/>
      <c r="Q139" s="46">
        <v>0</v>
      </c>
      <c r="R139" s="46"/>
      <c r="S139" s="46">
        <v>161977916157</v>
      </c>
      <c r="T139" s="10"/>
      <c r="U139" s="13">
        <v>1.35</v>
      </c>
    </row>
    <row r="140" spans="1:21" ht="18.75" x14ac:dyDescent="0.4">
      <c r="A140" s="57" t="s">
        <v>38</v>
      </c>
      <c r="B140" s="57"/>
      <c r="C140" s="10"/>
      <c r="D140" s="46">
        <v>0</v>
      </c>
      <c r="E140" s="46"/>
      <c r="F140" s="46">
        <v>16451527500</v>
      </c>
      <c r="G140" s="46"/>
      <c r="H140" s="46">
        <v>0</v>
      </c>
      <c r="I140" s="46"/>
      <c r="J140" s="46">
        <v>16451527500</v>
      </c>
      <c r="K140" s="10"/>
      <c r="L140" s="33">
        <f>J140/درآمد!$F$13</f>
        <v>5.0606662321547157E-3</v>
      </c>
      <c r="M140" s="10"/>
      <c r="N140" s="46">
        <v>0</v>
      </c>
      <c r="O140" s="46">
        <v>15829068500</v>
      </c>
      <c r="P140" s="46"/>
      <c r="Q140" s="46">
        <v>0</v>
      </c>
      <c r="R140" s="46"/>
      <c r="S140" s="46">
        <v>15829068500</v>
      </c>
      <c r="T140" s="10"/>
      <c r="U140" s="13">
        <v>0.13</v>
      </c>
    </row>
    <row r="141" spans="1:21" ht="18.75" x14ac:dyDescent="0.4">
      <c r="A141" s="57" t="s">
        <v>87</v>
      </c>
      <c r="B141" s="57"/>
      <c r="C141" s="10"/>
      <c r="D141" s="46">
        <v>0</v>
      </c>
      <c r="E141" s="46"/>
      <c r="F141" s="46">
        <v>11642313600</v>
      </c>
      <c r="G141" s="46"/>
      <c r="H141" s="46">
        <v>0</v>
      </c>
      <c r="I141" s="46"/>
      <c r="J141" s="46">
        <v>11642313600</v>
      </c>
      <c r="K141" s="10"/>
      <c r="L141" s="33">
        <f>J141/درآمد!$F$13</f>
        <v>3.5813004780058024E-3</v>
      </c>
      <c r="M141" s="10"/>
      <c r="N141" s="46">
        <v>0</v>
      </c>
      <c r="O141" s="46">
        <v>11642313600</v>
      </c>
      <c r="P141" s="46"/>
      <c r="Q141" s="46">
        <v>0</v>
      </c>
      <c r="R141" s="46"/>
      <c r="S141" s="46">
        <v>11642313600</v>
      </c>
      <c r="T141" s="10"/>
      <c r="U141" s="13">
        <v>0.1</v>
      </c>
    </row>
    <row r="142" spans="1:21" ht="18.75" x14ac:dyDescent="0.4">
      <c r="A142" s="57" t="s">
        <v>65</v>
      </c>
      <c r="B142" s="57"/>
      <c r="C142" s="10"/>
      <c r="D142" s="46">
        <v>0</v>
      </c>
      <c r="E142" s="46"/>
      <c r="F142" s="46">
        <v>250632962334</v>
      </c>
      <c r="G142" s="46"/>
      <c r="H142" s="46">
        <v>0</v>
      </c>
      <c r="I142" s="46"/>
      <c r="J142" s="46">
        <v>250632962334</v>
      </c>
      <c r="K142" s="10"/>
      <c r="L142" s="33">
        <f>J142/درآمد!$F$13</f>
        <v>7.7097386193991937E-2</v>
      </c>
      <c r="M142" s="10"/>
      <c r="N142" s="46">
        <v>0</v>
      </c>
      <c r="O142" s="46">
        <v>401526570531</v>
      </c>
      <c r="P142" s="46"/>
      <c r="Q142" s="46">
        <v>0</v>
      </c>
      <c r="R142" s="46"/>
      <c r="S142" s="46">
        <v>401526570531</v>
      </c>
      <c r="T142" s="10"/>
      <c r="U142" s="13">
        <v>3.35</v>
      </c>
    </row>
    <row r="143" spans="1:21" ht="18.75" x14ac:dyDescent="0.4">
      <c r="A143" s="57" t="s">
        <v>67</v>
      </c>
      <c r="B143" s="57"/>
      <c r="C143" s="10"/>
      <c r="D143" s="46">
        <v>0</v>
      </c>
      <c r="E143" s="46"/>
      <c r="F143" s="46">
        <v>73597102847</v>
      </c>
      <c r="G143" s="46"/>
      <c r="H143" s="46">
        <v>0</v>
      </c>
      <c r="I143" s="46"/>
      <c r="J143" s="46">
        <v>73597102847</v>
      </c>
      <c r="K143" s="10"/>
      <c r="L143" s="33">
        <f>J143/درآمد!$F$13</f>
        <v>2.26392578538516E-2</v>
      </c>
      <c r="M143" s="10"/>
      <c r="N143" s="46">
        <v>0</v>
      </c>
      <c r="O143" s="46">
        <v>38741177744</v>
      </c>
      <c r="P143" s="46"/>
      <c r="Q143" s="46">
        <v>0</v>
      </c>
      <c r="R143" s="46"/>
      <c r="S143" s="46">
        <v>38741177744</v>
      </c>
      <c r="T143" s="10"/>
      <c r="U143" s="13">
        <v>0.32</v>
      </c>
    </row>
    <row r="144" spans="1:21" ht="18.75" x14ac:dyDescent="0.4">
      <c r="A144" s="57" t="s">
        <v>25</v>
      </c>
      <c r="B144" s="57"/>
      <c r="C144" s="10"/>
      <c r="D144" s="46">
        <v>0</v>
      </c>
      <c r="E144" s="46"/>
      <c r="F144" s="46">
        <v>67162710398</v>
      </c>
      <c r="G144" s="46"/>
      <c r="H144" s="46">
        <v>0</v>
      </c>
      <c r="I144" s="46"/>
      <c r="J144" s="46">
        <v>67162710398</v>
      </c>
      <c r="K144" s="10"/>
      <c r="L144" s="33">
        <f>J144/درآمد!$F$13</f>
        <v>2.0659969754853767E-2</v>
      </c>
      <c r="M144" s="10"/>
      <c r="N144" s="46">
        <v>0</v>
      </c>
      <c r="O144" s="46">
        <v>214387479419</v>
      </c>
      <c r="P144" s="46"/>
      <c r="Q144" s="46">
        <v>0</v>
      </c>
      <c r="R144" s="46"/>
      <c r="S144" s="46">
        <v>214387479419</v>
      </c>
      <c r="T144" s="10"/>
      <c r="U144" s="13">
        <v>1.79</v>
      </c>
    </row>
    <row r="145" spans="1:21" ht="18.75" x14ac:dyDescent="0.4">
      <c r="A145" s="57" t="s">
        <v>53</v>
      </c>
      <c r="B145" s="57"/>
      <c r="C145" s="10"/>
      <c r="D145" s="46">
        <v>0</v>
      </c>
      <c r="E145" s="46"/>
      <c r="F145" s="46">
        <v>5573139452</v>
      </c>
      <c r="G145" s="46"/>
      <c r="H145" s="46">
        <v>0</v>
      </c>
      <c r="I145" s="46"/>
      <c r="J145" s="46">
        <v>5573139452</v>
      </c>
      <c r="K145" s="10"/>
      <c r="L145" s="33">
        <f>J145/درآمد!$F$13</f>
        <v>1.7143574438194652E-3</v>
      </c>
      <c r="M145" s="10"/>
      <c r="N145" s="46">
        <v>0</v>
      </c>
      <c r="O145" s="46">
        <v>-4059480639</v>
      </c>
      <c r="P145" s="46"/>
      <c r="Q145" s="46">
        <v>0</v>
      </c>
      <c r="R145" s="46"/>
      <c r="S145" s="46">
        <v>-4059480639</v>
      </c>
      <c r="T145" s="10"/>
      <c r="U145" s="13">
        <v>-0.03</v>
      </c>
    </row>
    <row r="146" spans="1:21" ht="18.75" x14ac:dyDescent="0.4">
      <c r="A146" s="57" t="s">
        <v>98</v>
      </c>
      <c r="B146" s="57"/>
      <c r="C146" s="10"/>
      <c r="D146" s="46">
        <v>0</v>
      </c>
      <c r="E146" s="46"/>
      <c r="F146" s="46">
        <v>23357193719</v>
      </c>
      <c r="G146" s="46"/>
      <c r="H146" s="46">
        <v>0</v>
      </c>
      <c r="I146" s="46"/>
      <c r="J146" s="46">
        <v>23357193719</v>
      </c>
      <c r="K146" s="10"/>
      <c r="L146" s="33">
        <f>J146/درآمد!$F$13</f>
        <v>7.1849231952254601E-3</v>
      </c>
      <c r="M146" s="10"/>
      <c r="N146" s="46">
        <v>0</v>
      </c>
      <c r="O146" s="46">
        <v>79314634396</v>
      </c>
      <c r="P146" s="46"/>
      <c r="Q146" s="46">
        <v>0</v>
      </c>
      <c r="R146" s="46"/>
      <c r="S146" s="46">
        <v>79314634396</v>
      </c>
      <c r="T146" s="10"/>
      <c r="U146" s="13">
        <v>0.66</v>
      </c>
    </row>
    <row r="147" spans="1:21" ht="18.75" x14ac:dyDescent="0.4">
      <c r="A147" s="57" t="s">
        <v>83</v>
      </c>
      <c r="B147" s="57"/>
      <c r="C147" s="10"/>
      <c r="D147" s="46">
        <v>0</v>
      </c>
      <c r="E147" s="46"/>
      <c r="F147" s="46">
        <v>7135467801</v>
      </c>
      <c r="G147" s="46"/>
      <c r="H147" s="46">
        <v>0</v>
      </c>
      <c r="I147" s="46"/>
      <c r="J147" s="46">
        <v>7135467801</v>
      </c>
      <c r="K147" s="10"/>
      <c r="L147" s="33">
        <f>J147/درآمد!$F$13</f>
        <v>2.1949463933454184E-3</v>
      </c>
      <c r="M147" s="10"/>
      <c r="N147" s="46">
        <v>0</v>
      </c>
      <c r="O147" s="46">
        <v>14096582492</v>
      </c>
      <c r="P147" s="46"/>
      <c r="Q147" s="46">
        <v>0</v>
      </c>
      <c r="R147" s="46"/>
      <c r="S147" s="46">
        <v>14096582492</v>
      </c>
      <c r="T147" s="10"/>
      <c r="U147" s="13">
        <v>0.12</v>
      </c>
    </row>
    <row r="148" spans="1:21" ht="18.75" x14ac:dyDescent="0.4">
      <c r="A148" s="57" t="s">
        <v>101</v>
      </c>
      <c r="B148" s="57"/>
      <c r="C148" s="10"/>
      <c r="D148" s="46">
        <v>0</v>
      </c>
      <c r="E148" s="46"/>
      <c r="F148" s="46">
        <v>41880130267</v>
      </c>
      <c r="G148" s="46"/>
      <c r="H148" s="46">
        <v>0</v>
      </c>
      <c r="I148" s="46"/>
      <c r="J148" s="46">
        <v>41880130267</v>
      </c>
      <c r="K148" s="10"/>
      <c r="L148" s="33">
        <f>J148/درآمد!$F$13</f>
        <v>1.2882777057659087E-2</v>
      </c>
      <c r="M148" s="10"/>
      <c r="N148" s="46">
        <v>0</v>
      </c>
      <c r="O148" s="46">
        <v>55173223028</v>
      </c>
      <c r="P148" s="46"/>
      <c r="Q148" s="46">
        <v>0</v>
      </c>
      <c r="R148" s="46"/>
      <c r="S148" s="46">
        <v>55173223028</v>
      </c>
      <c r="T148" s="10"/>
      <c r="U148" s="13">
        <v>0.46</v>
      </c>
    </row>
    <row r="149" spans="1:21" ht="18.75" x14ac:dyDescent="0.4">
      <c r="A149" s="57" t="s">
        <v>108</v>
      </c>
      <c r="B149" s="57"/>
      <c r="C149" s="10"/>
      <c r="D149" s="46">
        <v>0</v>
      </c>
      <c r="E149" s="46"/>
      <c r="F149" s="46">
        <v>-895215510</v>
      </c>
      <c r="G149" s="46"/>
      <c r="H149" s="46">
        <v>0</v>
      </c>
      <c r="I149" s="46"/>
      <c r="J149" s="46">
        <v>-895215510</v>
      </c>
      <c r="K149" s="10"/>
      <c r="L149" s="33">
        <f>J149/درآمد!$F$13</f>
        <v>-2.7537788828169071E-4</v>
      </c>
      <c r="M149" s="10"/>
      <c r="N149" s="46">
        <v>0</v>
      </c>
      <c r="O149" s="46">
        <v>-895215510</v>
      </c>
      <c r="P149" s="46"/>
      <c r="Q149" s="46">
        <v>0</v>
      </c>
      <c r="R149" s="46"/>
      <c r="S149" s="46">
        <v>-895215510</v>
      </c>
      <c r="T149" s="10"/>
      <c r="U149" s="13">
        <v>-0.01</v>
      </c>
    </row>
    <row r="150" spans="1:21" ht="18.75" x14ac:dyDescent="0.4">
      <c r="A150" s="57" t="s">
        <v>104</v>
      </c>
      <c r="B150" s="57"/>
      <c r="C150" s="10"/>
      <c r="D150" s="46">
        <v>0</v>
      </c>
      <c r="E150" s="46"/>
      <c r="F150" s="46">
        <v>255367797</v>
      </c>
      <c r="G150" s="46"/>
      <c r="H150" s="46">
        <v>0</v>
      </c>
      <c r="I150" s="46"/>
      <c r="J150" s="46">
        <v>255367797</v>
      </c>
      <c r="K150" s="10"/>
      <c r="L150" s="33">
        <f>J150/درآمد!$F$13</f>
        <v>7.8553872098359272E-5</v>
      </c>
      <c r="M150" s="10"/>
      <c r="N150" s="46">
        <v>0</v>
      </c>
      <c r="O150" s="46">
        <v>255367797</v>
      </c>
      <c r="P150" s="46"/>
      <c r="Q150" s="46">
        <v>0</v>
      </c>
      <c r="R150" s="46"/>
      <c r="S150" s="46">
        <v>255367797</v>
      </c>
      <c r="T150" s="10"/>
      <c r="U150" s="13">
        <v>0</v>
      </c>
    </row>
    <row r="151" spans="1:21" ht="18.75" x14ac:dyDescent="0.4">
      <c r="A151" s="57" t="s">
        <v>123</v>
      </c>
      <c r="B151" s="57"/>
      <c r="C151" s="10"/>
      <c r="D151" s="46">
        <v>0</v>
      </c>
      <c r="E151" s="46"/>
      <c r="F151" s="46">
        <v>11812224800</v>
      </c>
      <c r="G151" s="46"/>
      <c r="H151" s="46">
        <v>0</v>
      </c>
      <c r="I151" s="46"/>
      <c r="J151" s="46">
        <v>11812224800</v>
      </c>
      <c r="K151" s="10"/>
      <c r="L151" s="33">
        <f>J151/درآمد!$F$13</f>
        <v>3.6335669847058572E-3</v>
      </c>
      <c r="M151" s="10"/>
      <c r="N151" s="46">
        <v>0</v>
      </c>
      <c r="O151" s="46">
        <v>11812224800</v>
      </c>
      <c r="P151" s="46"/>
      <c r="Q151" s="46">
        <v>0</v>
      </c>
      <c r="R151" s="46"/>
      <c r="S151" s="46">
        <v>11812224800</v>
      </c>
      <c r="T151" s="10"/>
      <c r="U151" s="13">
        <v>0.1</v>
      </c>
    </row>
    <row r="152" spans="1:21" ht="18.75" x14ac:dyDescent="0.4">
      <c r="A152" s="57" t="s">
        <v>84</v>
      </c>
      <c r="B152" s="57"/>
      <c r="C152" s="10"/>
      <c r="D152" s="46">
        <v>0</v>
      </c>
      <c r="E152" s="46"/>
      <c r="F152" s="46">
        <v>17284541400</v>
      </c>
      <c r="G152" s="46"/>
      <c r="H152" s="46">
        <v>0</v>
      </c>
      <c r="I152" s="46"/>
      <c r="J152" s="46">
        <v>17284541400</v>
      </c>
      <c r="K152" s="10"/>
      <c r="L152" s="33">
        <f>J152/درآمد!$F$13</f>
        <v>5.316910238350828E-3</v>
      </c>
      <c r="M152" s="10"/>
      <c r="N152" s="46">
        <v>0</v>
      </c>
      <c r="O152" s="46">
        <v>-32769483523</v>
      </c>
      <c r="P152" s="46"/>
      <c r="Q152" s="46">
        <v>0</v>
      </c>
      <c r="R152" s="46"/>
      <c r="S152" s="46">
        <v>-32769483523</v>
      </c>
      <c r="T152" s="10"/>
      <c r="U152" s="13">
        <v>-0.27</v>
      </c>
    </row>
    <row r="153" spans="1:21" ht="18.75" x14ac:dyDescent="0.4">
      <c r="A153" s="57" t="s">
        <v>109</v>
      </c>
      <c r="B153" s="57"/>
      <c r="C153" s="10"/>
      <c r="D153" s="46">
        <v>0</v>
      </c>
      <c r="E153" s="46"/>
      <c r="F153" s="46">
        <v>5550089833</v>
      </c>
      <c r="G153" s="46"/>
      <c r="H153" s="46">
        <v>0</v>
      </c>
      <c r="I153" s="46"/>
      <c r="J153" s="46">
        <v>5550089833</v>
      </c>
      <c r="K153" s="10"/>
      <c r="L153" s="33">
        <f>J153/درآمد!$F$13</f>
        <v>1.707267133905244E-3</v>
      </c>
      <c r="M153" s="10"/>
      <c r="N153" s="46">
        <v>0</v>
      </c>
      <c r="O153" s="46">
        <v>5550089833</v>
      </c>
      <c r="P153" s="46"/>
      <c r="Q153" s="46">
        <v>0</v>
      </c>
      <c r="R153" s="46"/>
      <c r="S153" s="46">
        <v>5550089833</v>
      </c>
      <c r="T153" s="10"/>
      <c r="U153" s="13">
        <v>0.05</v>
      </c>
    </row>
    <row r="154" spans="1:21" ht="18.75" x14ac:dyDescent="0.4">
      <c r="A154" s="57" t="s">
        <v>34</v>
      </c>
      <c r="B154" s="57"/>
      <c r="C154" s="10"/>
      <c r="D154" s="46">
        <v>0</v>
      </c>
      <c r="E154" s="46"/>
      <c r="F154" s="46">
        <v>-13794829470</v>
      </c>
      <c r="G154" s="46"/>
      <c r="H154" s="46">
        <v>0</v>
      </c>
      <c r="I154" s="46"/>
      <c r="J154" s="46">
        <v>-13794829470</v>
      </c>
      <c r="K154" s="10"/>
      <c r="L154" s="33">
        <f>J154/درآمد!$F$13</f>
        <v>-4.2434374362600516E-3</v>
      </c>
      <c r="M154" s="10"/>
      <c r="N154" s="46">
        <v>0</v>
      </c>
      <c r="O154" s="46">
        <v>16638331910</v>
      </c>
      <c r="P154" s="46"/>
      <c r="Q154" s="46">
        <v>0</v>
      </c>
      <c r="R154" s="46"/>
      <c r="S154" s="46">
        <v>16638331910</v>
      </c>
      <c r="T154" s="10"/>
      <c r="U154" s="13">
        <v>0.14000000000000001</v>
      </c>
    </row>
    <row r="155" spans="1:21" ht="18.75" x14ac:dyDescent="0.4">
      <c r="A155" s="57" t="s">
        <v>30</v>
      </c>
      <c r="B155" s="57"/>
      <c r="C155" s="10"/>
      <c r="D155" s="46">
        <v>0</v>
      </c>
      <c r="E155" s="46"/>
      <c r="F155" s="46">
        <v>71959279500</v>
      </c>
      <c r="G155" s="46"/>
      <c r="H155" s="46">
        <v>0</v>
      </c>
      <c r="I155" s="46"/>
      <c r="J155" s="46">
        <v>71959279500</v>
      </c>
      <c r="K155" s="10"/>
      <c r="L155" s="33">
        <f>J155/درآمد!$F$13</f>
        <v>2.2135445833575823E-2</v>
      </c>
      <c r="M155" s="10"/>
      <c r="N155" s="46">
        <v>0</v>
      </c>
      <c r="O155" s="46">
        <v>87704252460</v>
      </c>
      <c r="P155" s="46"/>
      <c r="Q155" s="46">
        <v>0</v>
      </c>
      <c r="R155" s="46"/>
      <c r="S155" s="46">
        <v>87704252460</v>
      </c>
      <c r="T155" s="10"/>
      <c r="U155" s="13">
        <v>0.73</v>
      </c>
    </row>
    <row r="156" spans="1:21" ht="18.75" x14ac:dyDescent="0.4">
      <c r="A156" s="57" t="s">
        <v>111</v>
      </c>
      <c r="B156" s="57"/>
      <c r="C156" s="10"/>
      <c r="D156" s="46">
        <v>0</v>
      </c>
      <c r="E156" s="46"/>
      <c r="F156" s="46">
        <v>-2114020429</v>
      </c>
      <c r="G156" s="46"/>
      <c r="H156" s="46">
        <v>0</v>
      </c>
      <c r="I156" s="46"/>
      <c r="J156" s="46">
        <v>-2114020429</v>
      </c>
      <c r="K156" s="10"/>
      <c r="L156" s="33">
        <f>J156/درآمد!$F$13</f>
        <v>-6.5029534790161741E-4</v>
      </c>
      <c r="M156" s="10"/>
      <c r="N156" s="46">
        <v>0</v>
      </c>
      <c r="O156" s="46">
        <v>-2114020429</v>
      </c>
      <c r="P156" s="46"/>
      <c r="Q156" s="46">
        <v>0</v>
      </c>
      <c r="R156" s="46"/>
      <c r="S156" s="46">
        <v>-2114020429</v>
      </c>
      <c r="T156" s="10"/>
      <c r="U156" s="13">
        <v>-0.02</v>
      </c>
    </row>
    <row r="157" spans="1:21" ht="18.75" x14ac:dyDescent="0.4">
      <c r="A157" s="57" t="s">
        <v>113</v>
      </c>
      <c r="B157" s="57"/>
      <c r="C157" s="10"/>
      <c r="D157" s="46">
        <v>0</v>
      </c>
      <c r="E157" s="46"/>
      <c r="F157" s="46">
        <v>2691448000</v>
      </c>
      <c r="G157" s="46"/>
      <c r="H157" s="46">
        <v>0</v>
      </c>
      <c r="I157" s="46"/>
      <c r="J157" s="46">
        <v>2691448000</v>
      </c>
      <c r="K157" s="10"/>
      <c r="L157" s="33">
        <f>J157/درآمد!$F$13</f>
        <v>8.2791825921333718E-4</v>
      </c>
      <c r="M157" s="10"/>
      <c r="N157" s="46">
        <v>0</v>
      </c>
      <c r="O157" s="46">
        <v>2691448000</v>
      </c>
      <c r="P157" s="46"/>
      <c r="Q157" s="46">
        <v>0</v>
      </c>
      <c r="R157" s="46"/>
      <c r="S157" s="46">
        <v>2691448000</v>
      </c>
      <c r="T157" s="10"/>
      <c r="U157" s="13">
        <v>0.02</v>
      </c>
    </row>
    <row r="158" spans="1:21" ht="18.75" x14ac:dyDescent="0.4">
      <c r="A158" s="57" t="s">
        <v>74</v>
      </c>
      <c r="B158" s="57"/>
      <c r="C158" s="10"/>
      <c r="D158" s="46">
        <v>0</v>
      </c>
      <c r="E158" s="46"/>
      <c r="F158" s="46">
        <v>38167543800</v>
      </c>
      <c r="G158" s="46"/>
      <c r="H158" s="46">
        <v>0</v>
      </c>
      <c r="I158" s="46"/>
      <c r="J158" s="46">
        <v>38167543800</v>
      </c>
      <c r="K158" s="10"/>
      <c r="L158" s="33">
        <f>J158/درآمد!$F$13</f>
        <v>1.1740745658598941E-2</v>
      </c>
      <c r="M158" s="10"/>
      <c r="N158" s="46">
        <v>0</v>
      </c>
      <c r="O158" s="46">
        <v>50664245112</v>
      </c>
      <c r="P158" s="46"/>
      <c r="Q158" s="46">
        <v>0</v>
      </c>
      <c r="R158" s="46"/>
      <c r="S158" s="46">
        <v>50664245112</v>
      </c>
      <c r="T158" s="10"/>
      <c r="U158" s="13">
        <v>0.42</v>
      </c>
    </row>
    <row r="159" spans="1:21" ht="18.75" x14ac:dyDescent="0.4">
      <c r="A159" s="57" t="s">
        <v>48</v>
      </c>
      <c r="B159" s="57"/>
      <c r="C159" s="10"/>
      <c r="D159" s="46">
        <v>0</v>
      </c>
      <c r="E159" s="46"/>
      <c r="F159" s="46">
        <v>-18161824674</v>
      </c>
      <c r="G159" s="46"/>
      <c r="H159" s="46">
        <v>0</v>
      </c>
      <c r="I159" s="46"/>
      <c r="J159" s="46">
        <v>-18161824674</v>
      </c>
      <c r="K159" s="10"/>
      <c r="L159" s="33">
        <f>J159/درآمد!$F$13</f>
        <v>-5.5867719785914188E-3</v>
      </c>
      <c r="M159" s="10"/>
      <c r="N159" s="46">
        <v>0</v>
      </c>
      <c r="O159" s="46">
        <v>-20499004029</v>
      </c>
      <c r="P159" s="46"/>
      <c r="Q159" s="46">
        <v>0</v>
      </c>
      <c r="R159" s="46"/>
      <c r="S159" s="46">
        <v>-20499004029</v>
      </c>
      <c r="T159" s="10"/>
      <c r="U159" s="13">
        <v>-0.17</v>
      </c>
    </row>
    <row r="160" spans="1:21" ht="18.75" x14ac:dyDescent="0.4">
      <c r="A160" s="57" t="s">
        <v>24</v>
      </c>
      <c r="B160" s="57"/>
      <c r="C160" s="10"/>
      <c r="D160" s="46">
        <v>0</v>
      </c>
      <c r="E160" s="46"/>
      <c r="F160" s="46">
        <v>339538985988</v>
      </c>
      <c r="G160" s="46"/>
      <c r="H160" s="46">
        <v>0</v>
      </c>
      <c r="I160" s="46"/>
      <c r="J160" s="46">
        <v>339538985988</v>
      </c>
      <c r="K160" s="10"/>
      <c r="L160" s="33">
        <f>J160/درآمد!$F$13</f>
        <v>0.1044458322116001</v>
      </c>
      <c r="M160" s="10"/>
      <c r="N160" s="46">
        <v>0</v>
      </c>
      <c r="O160" s="46">
        <v>404387783103</v>
      </c>
      <c r="P160" s="46"/>
      <c r="Q160" s="46">
        <v>0</v>
      </c>
      <c r="R160" s="46"/>
      <c r="S160" s="46">
        <v>404387783103</v>
      </c>
      <c r="T160" s="10"/>
      <c r="U160" s="13">
        <v>3.38</v>
      </c>
    </row>
    <row r="161" spans="1:21" ht="18.75" x14ac:dyDescent="0.4">
      <c r="A161" s="57" t="s">
        <v>72</v>
      </c>
      <c r="B161" s="57"/>
      <c r="C161" s="10"/>
      <c r="D161" s="46">
        <v>0</v>
      </c>
      <c r="E161" s="46"/>
      <c r="F161" s="46">
        <v>92996721196</v>
      </c>
      <c r="G161" s="46"/>
      <c r="H161" s="46">
        <v>0</v>
      </c>
      <c r="I161" s="46"/>
      <c r="J161" s="46">
        <v>92996721196</v>
      </c>
      <c r="K161" s="10"/>
      <c r="L161" s="33">
        <f>J161/درآمد!$F$13</f>
        <v>2.860678843698276E-2</v>
      </c>
      <c r="M161" s="10"/>
      <c r="N161" s="46">
        <v>0</v>
      </c>
      <c r="O161" s="46">
        <v>206927953145</v>
      </c>
      <c r="P161" s="46"/>
      <c r="Q161" s="46">
        <v>0</v>
      </c>
      <c r="R161" s="46"/>
      <c r="S161" s="46">
        <v>206927953145</v>
      </c>
      <c r="T161" s="10"/>
      <c r="U161" s="13">
        <v>1.73</v>
      </c>
    </row>
    <row r="162" spans="1:21" ht="18.75" x14ac:dyDescent="0.4">
      <c r="A162" s="57" t="s">
        <v>114</v>
      </c>
      <c r="B162" s="57"/>
      <c r="C162" s="10"/>
      <c r="D162" s="46">
        <v>0</v>
      </c>
      <c r="E162" s="46"/>
      <c r="F162" s="46">
        <v>9911748426</v>
      </c>
      <c r="G162" s="46"/>
      <c r="H162" s="46">
        <v>0</v>
      </c>
      <c r="I162" s="46"/>
      <c r="J162" s="46">
        <v>9911748426</v>
      </c>
      <c r="K162" s="10"/>
      <c r="L162" s="33">
        <f>J162/درآمد!$F$13</f>
        <v>3.0489600774803952E-3</v>
      </c>
      <c r="M162" s="10"/>
      <c r="N162" s="46">
        <v>0</v>
      </c>
      <c r="O162" s="46">
        <v>9911748426</v>
      </c>
      <c r="P162" s="46"/>
      <c r="Q162" s="46">
        <v>0</v>
      </c>
      <c r="R162" s="46"/>
      <c r="S162" s="46">
        <v>9911748426</v>
      </c>
      <c r="T162" s="10"/>
      <c r="U162" s="13">
        <v>0.08</v>
      </c>
    </row>
    <row r="163" spans="1:21" ht="18.75" x14ac:dyDescent="0.4">
      <c r="A163" s="57" t="s">
        <v>63</v>
      </c>
      <c r="B163" s="57"/>
      <c r="C163" s="10"/>
      <c r="D163" s="46">
        <v>0</v>
      </c>
      <c r="E163" s="46"/>
      <c r="F163" s="46">
        <v>64391576850</v>
      </c>
      <c r="G163" s="46"/>
      <c r="H163" s="46">
        <v>0</v>
      </c>
      <c r="I163" s="46"/>
      <c r="J163" s="46">
        <v>64391576850</v>
      </c>
      <c r="K163" s="10"/>
      <c r="L163" s="33">
        <f>J163/درآمد!$F$13</f>
        <v>1.9807539366784654E-2</v>
      </c>
      <c r="M163" s="10"/>
      <c r="N163" s="46">
        <v>0</v>
      </c>
      <c r="O163" s="46">
        <v>192465889325</v>
      </c>
      <c r="P163" s="46"/>
      <c r="Q163" s="46">
        <v>0</v>
      </c>
      <c r="R163" s="46"/>
      <c r="S163" s="46">
        <v>192465889325</v>
      </c>
      <c r="T163" s="10"/>
      <c r="U163" s="13">
        <v>1.61</v>
      </c>
    </row>
    <row r="164" spans="1:21" ht="18.75" x14ac:dyDescent="0.4">
      <c r="A164" s="57" t="s">
        <v>117</v>
      </c>
      <c r="B164" s="57"/>
      <c r="C164" s="10"/>
      <c r="D164" s="46">
        <v>0</v>
      </c>
      <c r="E164" s="46"/>
      <c r="F164" s="46">
        <v>29789807561</v>
      </c>
      <c r="G164" s="46"/>
      <c r="H164" s="46">
        <v>0</v>
      </c>
      <c r="I164" s="46"/>
      <c r="J164" s="46">
        <v>29789807561</v>
      </c>
      <c r="K164" s="10"/>
      <c r="L164" s="33">
        <f>J164/درآمد!$F$13</f>
        <v>9.1636641756420445E-3</v>
      </c>
      <c r="M164" s="10"/>
      <c r="N164" s="46">
        <v>0</v>
      </c>
      <c r="O164" s="46">
        <v>29789807561</v>
      </c>
      <c r="P164" s="46"/>
      <c r="Q164" s="46">
        <v>0</v>
      </c>
      <c r="R164" s="46"/>
      <c r="S164" s="46">
        <v>29789807561</v>
      </c>
      <c r="T164" s="10"/>
      <c r="U164" s="13">
        <v>0.25</v>
      </c>
    </row>
    <row r="165" spans="1:21" ht="18.75" x14ac:dyDescent="0.4">
      <c r="A165" s="57" t="s">
        <v>77</v>
      </c>
      <c r="B165" s="57"/>
      <c r="C165" s="10"/>
      <c r="D165" s="46">
        <v>0</v>
      </c>
      <c r="E165" s="46"/>
      <c r="F165" s="46">
        <v>98566866898</v>
      </c>
      <c r="G165" s="46"/>
      <c r="H165" s="46">
        <v>0</v>
      </c>
      <c r="I165" s="46"/>
      <c r="J165" s="46">
        <v>98566866898</v>
      </c>
      <c r="K165" s="10"/>
      <c r="L165" s="33">
        <f>J165/درآمد!$F$13</f>
        <v>3.0320224971206903E-2</v>
      </c>
      <c r="M165" s="10"/>
      <c r="N165" s="46">
        <v>0</v>
      </c>
      <c r="O165" s="46">
        <v>124386222049</v>
      </c>
      <c r="P165" s="46"/>
      <c r="Q165" s="46">
        <v>0</v>
      </c>
      <c r="R165" s="46"/>
      <c r="S165" s="46">
        <v>124386222049</v>
      </c>
      <c r="T165" s="10"/>
      <c r="U165" s="13">
        <v>1.04</v>
      </c>
    </row>
    <row r="166" spans="1:21" ht="18.75" x14ac:dyDescent="0.4">
      <c r="A166" s="57" t="s">
        <v>43</v>
      </c>
      <c r="B166" s="57"/>
      <c r="C166" s="10"/>
      <c r="D166" s="46">
        <v>0</v>
      </c>
      <c r="E166" s="46"/>
      <c r="F166" s="46">
        <v>-32344592408</v>
      </c>
      <c r="G166" s="46"/>
      <c r="H166" s="46">
        <v>0</v>
      </c>
      <c r="I166" s="46"/>
      <c r="J166" s="46">
        <v>-32344592408</v>
      </c>
      <c r="K166" s="10"/>
      <c r="L166" s="33">
        <f>J166/درآمد!$F$13</f>
        <v>-9.9495433838574197E-3</v>
      </c>
      <c r="M166" s="10"/>
      <c r="N166" s="46">
        <v>0</v>
      </c>
      <c r="O166" s="46">
        <v>-39075141600</v>
      </c>
      <c r="P166" s="46"/>
      <c r="Q166" s="46">
        <v>0</v>
      </c>
      <c r="R166" s="46"/>
      <c r="S166" s="46">
        <v>-39075141600</v>
      </c>
      <c r="T166" s="10"/>
      <c r="U166" s="13">
        <v>-0.33</v>
      </c>
    </row>
    <row r="167" spans="1:21" ht="18.75" x14ac:dyDescent="0.4">
      <c r="A167" s="57" t="s">
        <v>96</v>
      </c>
      <c r="B167" s="57"/>
      <c r="C167" s="10"/>
      <c r="D167" s="46">
        <v>0</v>
      </c>
      <c r="E167" s="46"/>
      <c r="F167" s="46">
        <v>270028767140</v>
      </c>
      <c r="G167" s="46"/>
      <c r="H167" s="46">
        <v>0</v>
      </c>
      <c r="I167" s="46"/>
      <c r="J167" s="46">
        <v>270028767140</v>
      </c>
      <c r="K167" s="10"/>
      <c r="L167" s="33">
        <f>J167/درآمد!$F$13</f>
        <v>8.3063743690412153E-2</v>
      </c>
      <c r="M167" s="10"/>
      <c r="N167" s="46">
        <v>0</v>
      </c>
      <c r="O167" s="46">
        <v>154328106155</v>
      </c>
      <c r="P167" s="46"/>
      <c r="Q167" s="46">
        <v>0</v>
      </c>
      <c r="R167" s="46"/>
      <c r="S167" s="46">
        <v>154328106155</v>
      </c>
      <c r="T167" s="10"/>
      <c r="U167" s="13">
        <v>1.29</v>
      </c>
    </row>
    <row r="168" spans="1:21" ht="18.75" x14ac:dyDescent="0.4">
      <c r="A168" s="57" t="s">
        <v>81</v>
      </c>
      <c r="B168" s="57"/>
      <c r="C168" s="10"/>
      <c r="D168" s="46">
        <v>0</v>
      </c>
      <c r="E168" s="46"/>
      <c r="F168" s="46">
        <v>-23620584364</v>
      </c>
      <c r="G168" s="46"/>
      <c r="H168" s="46">
        <v>0</v>
      </c>
      <c r="I168" s="46"/>
      <c r="J168" s="46">
        <v>-23620584364</v>
      </c>
      <c r="K168" s="10"/>
      <c r="L168" s="33">
        <f>J168/درآمد!$F$13</f>
        <v>-7.265944981379782E-3</v>
      </c>
      <c r="M168" s="10"/>
      <c r="N168" s="46">
        <v>0</v>
      </c>
      <c r="O168" s="46">
        <v>24396700199</v>
      </c>
      <c r="P168" s="46"/>
      <c r="Q168" s="46">
        <v>0</v>
      </c>
      <c r="R168" s="46"/>
      <c r="S168" s="46">
        <v>24396700199</v>
      </c>
      <c r="T168" s="10"/>
      <c r="U168" s="13">
        <v>0.2</v>
      </c>
    </row>
    <row r="169" spans="1:21" ht="18.75" x14ac:dyDescent="0.4">
      <c r="A169" s="57" t="s">
        <v>122</v>
      </c>
      <c r="B169" s="57"/>
      <c r="C169" s="10"/>
      <c r="D169" s="46">
        <v>0</v>
      </c>
      <c r="E169" s="46"/>
      <c r="F169" s="46">
        <v>225041084322</v>
      </c>
      <c r="G169" s="46"/>
      <c r="H169" s="46">
        <v>0</v>
      </c>
      <c r="I169" s="46"/>
      <c r="J169" s="46">
        <v>225041084322</v>
      </c>
      <c r="K169" s="10"/>
      <c r="L169" s="33">
        <f>J169/درآمد!$F$13</f>
        <v>6.9225050152688095E-2</v>
      </c>
      <c r="M169" s="10"/>
      <c r="N169" s="46">
        <v>0</v>
      </c>
      <c r="O169" s="46">
        <v>225041084322</v>
      </c>
      <c r="P169" s="46"/>
      <c r="Q169" s="46">
        <v>0</v>
      </c>
      <c r="R169" s="46"/>
      <c r="S169" s="46">
        <v>225041084322</v>
      </c>
      <c r="T169" s="10"/>
      <c r="U169" s="13">
        <v>1.88</v>
      </c>
    </row>
    <row r="170" spans="1:21" ht="18.75" x14ac:dyDescent="0.4">
      <c r="A170" s="57" t="s">
        <v>118</v>
      </c>
      <c r="B170" s="57"/>
      <c r="C170" s="10"/>
      <c r="D170" s="46">
        <v>0</v>
      </c>
      <c r="E170" s="46"/>
      <c r="F170" s="46">
        <v>590851315</v>
      </c>
      <c r="G170" s="46"/>
      <c r="H170" s="46">
        <v>0</v>
      </c>
      <c r="I170" s="46"/>
      <c r="J170" s="46">
        <v>590851315</v>
      </c>
      <c r="K170" s="10"/>
      <c r="L170" s="33">
        <f>J170/درآمد!$F$13</f>
        <v>1.8175219887908337E-4</v>
      </c>
      <c r="M170" s="10"/>
      <c r="N170" s="46">
        <v>0</v>
      </c>
      <c r="O170" s="46">
        <v>590851315</v>
      </c>
      <c r="P170" s="46"/>
      <c r="Q170" s="46">
        <v>0</v>
      </c>
      <c r="R170" s="46"/>
      <c r="S170" s="46">
        <v>590851315</v>
      </c>
      <c r="T170" s="10"/>
      <c r="U170" s="13">
        <v>0</v>
      </c>
    </row>
    <row r="171" spans="1:21" ht="18.75" x14ac:dyDescent="0.4">
      <c r="A171" s="57" t="s">
        <v>27</v>
      </c>
      <c r="B171" s="57"/>
      <c r="C171" s="10"/>
      <c r="D171" s="46">
        <v>0</v>
      </c>
      <c r="E171" s="46"/>
      <c r="F171" s="46">
        <v>76840065000</v>
      </c>
      <c r="G171" s="46"/>
      <c r="H171" s="46">
        <v>0</v>
      </c>
      <c r="I171" s="46"/>
      <c r="J171" s="46">
        <v>76840065000</v>
      </c>
      <c r="K171" s="10"/>
      <c r="L171" s="33">
        <f>J171/درآمد!$F$13</f>
        <v>2.3636827779187887E-2</v>
      </c>
      <c r="M171" s="10"/>
      <c r="N171" s="46">
        <v>0</v>
      </c>
      <c r="O171" s="46">
        <v>104083395952</v>
      </c>
      <c r="P171" s="46"/>
      <c r="Q171" s="46">
        <v>0</v>
      </c>
      <c r="R171" s="46"/>
      <c r="S171" s="46">
        <v>104083395952</v>
      </c>
      <c r="T171" s="10"/>
      <c r="U171" s="13">
        <v>0.87</v>
      </c>
    </row>
    <row r="172" spans="1:21" ht="18.75" x14ac:dyDescent="0.4">
      <c r="A172" s="57" t="s">
        <v>106</v>
      </c>
      <c r="B172" s="57"/>
      <c r="C172" s="10"/>
      <c r="D172" s="46">
        <v>0</v>
      </c>
      <c r="E172" s="46"/>
      <c r="F172" s="46">
        <v>-24234798176</v>
      </c>
      <c r="G172" s="46"/>
      <c r="H172" s="46">
        <v>0</v>
      </c>
      <c r="I172" s="46"/>
      <c r="J172" s="46">
        <v>-24234798176</v>
      </c>
      <c r="K172" s="10"/>
      <c r="L172" s="33">
        <f>J172/درآمد!$F$13</f>
        <v>-7.4548837348001823E-3</v>
      </c>
      <c r="M172" s="10"/>
      <c r="N172" s="46">
        <v>0</v>
      </c>
      <c r="O172" s="46">
        <v>-24234798176</v>
      </c>
      <c r="P172" s="46"/>
      <c r="Q172" s="46">
        <v>0</v>
      </c>
      <c r="R172" s="46"/>
      <c r="S172" s="46">
        <v>-24234798176</v>
      </c>
      <c r="T172" s="10"/>
      <c r="U172" s="13">
        <v>-0.2</v>
      </c>
    </row>
    <row r="173" spans="1:21" ht="18.75" x14ac:dyDescent="0.4">
      <c r="A173" s="57" t="s">
        <v>107</v>
      </c>
      <c r="B173" s="57"/>
      <c r="C173" s="10"/>
      <c r="D173" s="46">
        <v>0</v>
      </c>
      <c r="E173" s="46"/>
      <c r="F173" s="46">
        <v>-32637991578</v>
      </c>
      <c r="G173" s="46"/>
      <c r="H173" s="46">
        <v>0</v>
      </c>
      <c r="I173" s="46"/>
      <c r="J173" s="46">
        <v>-32637991578</v>
      </c>
      <c r="K173" s="10"/>
      <c r="L173" s="33">
        <f>J173/درآمد!$F$13</f>
        <v>-1.0039796114016441E-2</v>
      </c>
      <c r="M173" s="10"/>
      <c r="N173" s="46">
        <v>0</v>
      </c>
      <c r="O173" s="46">
        <v>-32637991578</v>
      </c>
      <c r="P173" s="46"/>
      <c r="Q173" s="46">
        <v>0</v>
      </c>
      <c r="R173" s="46"/>
      <c r="S173" s="46">
        <v>-32637991578</v>
      </c>
      <c r="T173" s="10"/>
      <c r="U173" s="13">
        <v>-0.27</v>
      </c>
    </row>
    <row r="174" spans="1:21" ht="18.75" x14ac:dyDescent="0.4">
      <c r="A174" s="57" t="s">
        <v>94</v>
      </c>
      <c r="B174" s="57"/>
      <c r="C174" s="10"/>
      <c r="D174" s="46">
        <v>0</v>
      </c>
      <c r="E174" s="46"/>
      <c r="F174" s="46">
        <v>50630848311</v>
      </c>
      <c r="G174" s="46"/>
      <c r="H174" s="46">
        <v>0</v>
      </c>
      <c r="I174" s="46"/>
      <c r="J174" s="46">
        <v>50630848311</v>
      </c>
      <c r="K174" s="10"/>
      <c r="L174" s="33">
        <f>J174/درآمد!$F$13</f>
        <v>1.5574591742488673E-2</v>
      </c>
      <c r="M174" s="10"/>
      <c r="N174" s="46">
        <v>0</v>
      </c>
      <c r="O174" s="46">
        <v>50542019051</v>
      </c>
      <c r="P174" s="46"/>
      <c r="Q174" s="46">
        <v>0</v>
      </c>
      <c r="R174" s="46"/>
      <c r="S174" s="46">
        <v>50542019051</v>
      </c>
      <c r="T174" s="10"/>
      <c r="U174" s="13">
        <v>0.42</v>
      </c>
    </row>
    <row r="175" spans="1:21" ht="18.75" x14ac:dyDescent="0.4">
      <c r="A175" s="57" t="s">
        <v>58</v>
      </c>
      <c r="B175" s="57"/>
      <c r="C175" s="10"/>
      <c r="D175" s="46">
        <v>0</v>
      </c>
      <c r="E175" s="46"/>
      <c r="F175" s="46">
        <v>58564725784</v>
      </c>
      <c r="G175" s="46"/>
      <c r="H175" s="46">
        <v>0</v>
      </c>
      <c r="I175" s="46"/>
      <c r="J175" s="46">
        <v>58564725784</v>
      </c>
      <c r="K175" s="10"/>
      <c r="L175" s="33">
        <f>J175/درآمد!$F$13</f>
        <v>1.8015137510513198E-2</v>
      </c>
      <c r="M175" s="10"/>
      <c r="N175" s="46">
        <v>0</v>
      </c>
      <c r="O175" s="46">
        <v>56023437624</v>
      </c>
      <c r="P175" s="46"/>
      <c r="Q175" s="46">
        <v>0</v>
      </c>
      <c r="R175" s="46"/>
      <c r="S175" s="46">
        <v>56023437624</v>
      </c>
      <c r="T175" s="10"/>
      <c r="U175" s="13">
        <v>0.47</v>
      </c>
    </row>
    <row r="176" spans="1:21" ht="18.75" x14ac:dyDescent="0.4">
      <c r="A176" s="57" t="s">
        <v>99</v>
      </c>
      <c r="B176" s="57"/>
      <c r="C176" s="10"/>
      <c r="D176" s="46">
        <v>0</v>
      </c>
      <c r="E176" s="46"/>
      <c r="F176" s="46">
        <v>-3772465346</v>
      </c>
      <c r="G176" s="46"/>
      <c r="H176" s="46">
        <v>0</v>
      </c>
      <c r="I176" s="46"/>
      <c r="J176" s="46">
        <v>-3772465346</v>
      </c>
      <c r="K176" s="10"/>
      <c r="L176" s="33">
        <f>J176/درآمد!$F$13</f>
        <v>-1.1604507841886449E-3</v>
      </c>
      <c r="M176" s="10"/>
      <c r="N176" s="46">
        <v>0</v>
      </c>
      <c r="O176" s="46">
        <v>51374118999</v>
      </c>
      <c r="P176" s="46"/>
      <c r="Q176" s="46">
        <v>0</v>
      </c>
      <c r="R176" s="46"/>
      <c r="S176" s="46">
        <v>51374118999</v>
      </c>
      <c r="T176" s="10"/>
      <c r="U176" s="13">
        <v>0.43</v>
      </c>
    </row>
    <row r="177" spans="1:21" ht="18.75" x14ac:dyDescent="0.4">
      <c r="A177" s="57" t="s">
        <v>112</v>
      </c>
      <c r="B177" s="57"/>
      <c r="C177" s="10"/>
      <c r="D177" s="46">
        <v>0</v>
      </c>
      <c r="E177" s="46"/>
      <c r="F177" s="46">
        <v>-23026749556</v>
      </c>
      <c r="G177" s="46"/>
      <c r="H177" s="46">
        <v>0</v>
      </c>
      <c r="I177" s="46"/>
      <c r="J177" s="46">
        <v>-23026749556</v>
      </c>
      <c r="K177" s="10"/>
      <c r="L177" s="33">
        <f>J177/درآمد!$F$13</f>
        <v>-7.0832750280685362E-3</v>
      </c>
      <c r="M177" s="10"/>
      <c r="N177" s="46">
        <v>0</v>
      </c>
      <c r="O177" s="46">
        <v>-23026749556</v>
      </c>
      <c r="P177" s="46"/>
      <c r="Q177" s="46">
        <v>0</v>
      </c>
      <c r="R177" s="46"/>
      <c r="S177" s="46">
        <v>-23026749556</v>
      </c>
      <c r="T177" s="10"/>
      <c r="U177" s="13">
        <v>-0.19</v>
      </c>
    </row>
    <row r="178" spans="1:21" ht="18.75" x14ac:dyDescent="0.4">
      <c r="A178" s="59" t="s">
        <v>119</v>
      </c>
      <c r="B178" s="59"/>
      <c r="C178" s="10"/>
      <c r="D178" s="46">
        <v>0</v>
      </c>
      <c r="E178" s="46"/>
      <c r="F178" s="46">
        <v>1458262965</v>
      </c>
      <c r="G178" s="46"/>
      <c r="H178" s="46">
        <v>0</v>
      </c>
      <c r="I178" s="46"/>
      <c r="J178" s="46">
        <v>1458262965</v>
      </c>
      <c r="K178" s="10"/>
      <c r="L178" s="27">
        <f>J178/درآمد!$F$13</f>
        <v>4.4857732174579621E-4</v>
      </c>
      <c r="M178" s="10"/>
      <c r="N178" s="46">
        <v>0</v>
      </c>
      <c r="O178" s="46">
        <v>1458262965</v>
      </c>
      <c r="P178" s="46"/>
      <c r="Q178" s="46">
        <v>0</v>
      </c>
      <c r="R178" s="46"/>
      <c r="S178" s="46">
        <v>1458262965</v>
      </c>
      <c r="T178" s="10"/>
      <c r="U178" s="15">
        <v>0.01</v>
      </c>
    </row>
    <row r="179" spans="1:21" ht="21.75" thickBot="1" x14ac:dyDescent="0.45">
      <c r="A179" s="61" t="s">
        <v>124</v>
      </c>
      <c r="B179" s="61"/>
      <c r="C179" s="10"/>
      <c r="D179" s="49">
        <f>SUM(D9:D178)</f>
        <v>194501509872</v>
      </c>
      <c r="E179" s="46"/>
      <c r="F179" s="49">
        <f>SUM(F9:F178)</f>
        <v>521892236337</v>
      </c>
      <c r="G179" s="46"/>
      <c r="H179" s="49">
        <f>SUM(H9:H178)</f>
        <v>2430558259801</v>
      </c>
      <c r="I179" s="46"/>
      <c r="J179" s="49">
        <f>SUM(J9:J178)</f>
        <v>3146952006010</v>
      </c>
      <c r="K179" s="10"/>
      <c r="L179" s="35">
        <f>SUM(L9:L178)</f>
        <v>0.968036174818803</v>
      </c>
      <c r="M179" s="10"/>
      <c r="N179" s="49">
        <f>SUM(N9:N178)</f>
        <v>940935978629</v>
      </c>
      <c r="O179" s="49">
        <f>SUM(O9:O178)</f>
        <v>6629975563124</v>
      </c>
      <c r="P179" s="46"/>
      <c r="Q179" s="49">
        <f>SUM(Q9:Q178)</f>
        <v>3619182501841</v>
      </c>
      <c r="R179" s="46"/>
      <c r="S179" s="49">
        <f>SUM(S9:S178)</f>
        <v>11190094043594</v>
      </c>
      <c r="T179" s="10"/>
      <c r="U179" s="17">
        <f>SUM(U9:U178)</f>
        <v>91.554252381953731</v>
      </c>
    </row>
    <row r="180" spans="1:21" ht="16.5" thickTop="1" x14ac:dyDescent="0.4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</row>
  </sheetData>
  <mergeCells count="180">
    <mergeCell ref="A179:B179"/>
    <mergeCell ref="A174:B174"/>
    <mergeCell ref="A175:B175"/>
    <mergeCell ref="A176:B176"/>
    <mergeCell ref="A177:B177"/>
    <mergeCell ref="A178:B178"/>
    <mergeCell ref="A169:B169"/>
    <mergeCell ref="A170:B170"/>
    <mergeCell ref="A171:B171"/>
    <mergeCell ref="A172:B172"/>
    <mergeCell ref="A173:B173"/>
    <mergeCell ref="A164:B164"/>
    <mergeCell ref="A165:B165"/>
    <mergeCell ref="A166:B166"/>
    <mergeCell ref="A167:B167"/>
    <mergeCell ref="A168:B168"/>
    <mergeCell ref="A159:B159"/>
    <mergeCell ref="A160:B160"/>
    <mergeCell ref="A161:B161"/>
    <mergeCell ref="A162:B162"/>
    <mergeCell ref="A163:B163"/>
    <mergeCell ref="A154:B154"/>
    <mergeCell ref="A155:B155"/>
    <mergeCell ref="A156:B156"/>
    <mergeCell ref="A157:B157"/>
    <mergeCell ref="A158:B158"/>
    <mergeCell ref="A149:B149"/>
    <mergeCell ref="A150:B150"/>
    <mergeCell ref="A151:B151"/>
    <mergeCell ref="A152:B152"/>
    <mergeCell ref="A153:B153"/>
    <mergeCell ref="A144:B144"/>
    <mergeCell ref="A145:B145"/>
    <mergeCell ref="A146:B146"/>
    <mergeCell ref="A147:B147"/>
    <mergeCell ref="A148:B148"/>
    <mergeCell ref="A139:B139"/>
    <mergeCell ref="A140:B140"/>
    <mergeCell ref="A141:B141"/>
    <mergeCell ref="A142:B142"/>
    <mergeCell ref="A143:B143"/>
    <mergeCell ref="A134:B134"/>
    <mergeCell ref="A135:B135"/>
    <mergeCell ref="A136:B136"/>
    <mergeCell ref="A137:B137"/>
    <mergeCell ref="A138:B138"/>
    <mergeCell ref="A129:B129"/>
    <mergeCell ref="A130:B130"/>
    <mergeCell ref="A131:B131"/>
    <mergeCell ref="A132:B132"/>
    <mergeCell ref="A133:B133"/>
    <mergeCell ref="A124:B124"/>
    <mergeCell ref="A125:B125"/>
    <mergeCell ref="A126:B126"/>
    <mergeCell ref="A127:B127"/>
    <mergeCell ref="A128:B128"/>
    <mergeCell ref="A119:B119"/>
    <mergeCell ref="A120:B120"/>
    <mergeCell ref="A121:B121"/>
    <mergeCell ref="A122:B122"/>
    <mergeCell ref="A123:B123"/>
    <mergeCell ref="A114:B114"/>
    <mergeCell ref="A115:B115"/>
    <mergeCell ref="A116:B116"/>
    <mergeCell ref="A117:B117"/>
    <mergeCell ref="A118:B118"/>
    <mergeCell ref="A109:B109"/>
    <mergeCell ref="A110:B110"/>
    <mergeCell ref="A111:B111"/>
    <mergeCell ref="A112:B112"/>
    <mergeCell ref="A113:B113"/>
    <mergeCell ref="A104:B104"/>
    <mergeCell ref="A105:B105"/>
    <mergeCell ref="A106:B106"/>
    <mergeCell ref="A107:B107"/>
    <mergeCell ref="A108:B108"/>
    <mergeCell ref="A99:B99"/>
    <mergeCell ref="A100:B100"/>
    <mergeCell ref="A101:B101"/>
    <mergeCell ref="A102:B102"/>
    <mergeCell ref="A103:B103"/>
    <mergeCell ref="A94:B94"/>
    <mergeCell ref="A95:B95"/>
    <mergeCell ref="A96:B96"/>
    <mergeCell ref="A97:B97"/>
    <mergeCell ref="A98:B98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1:U1"/>
    <mergeCell ref="A2:U2"/>
    <mergeCell ref="A3:U3"/>
    <mergeCell ref="B5:U5"/>
    <mergeCell ref="D6:L6"/>
    <mergeCell ref="N6:U6"/>
    <mergeCell ref="J7:L7"/>
    <mergeCell ref="S7:U7"/>
    <mergeCell ref="A8:B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Leyla Abbas Mohseni</dc:creator>
  <dc:description/>
  <cp:lastModifiedBy>mahsa rashidi</cp:lastModifiedBy>
  <dcterms:created xsi:type="dcterms:W3CDTF">2025-05-24T05:20:03Z</dcterms:created>
  <dcterms:modified xsi:type="dcterms:W3CDTF">2025-05-24T08:57:25Z</dcterms:modified>
</cp:coreProperties>
</file>