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10\"/>
    </mc:Choice>
  </mc:AlternateContent>
  <xr:revisionPtr revIDLastSave="0" documentId="8_{C19DF92C-3A3C-4E88-8B39-EC92D16EA3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اوراق سپرده کالایی" sheetId="22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کالایی" sheetId="23" r:id="rId13"/>
    <sheet name="درآمد سپرده بانکی" sheetId="13" r:id="rId14"/>
    <sheet name="مبالغ تخصیصی اوراق" sheetId="12" r:id="rId15"/>
    <sheet name="سایر درآمدها" sheetId="14" r:id="rId16"/>
    <sheet name="درآمد سود سهام" sheetId="15" r:id="rId17"/>
    <sheet name="درآمد سود صندوق" sheetId="16" r:id="rId18"/>
    <sheet name="سود اوراق بهادار" sheetId="17" r:id="rId19"/>
    <sheet name="سود سپرده بانکی" sheetId="18" r:id="rId20"/>
    <sheet name="درآمد ناشی از فروش" sheetId="19" r:id="rId21"/>
    <sheet name="درآمد اعمال اختیار" sheetId="20" r:id="rId22"/>
    <sheet name="درآمد ناشی از تغییر قیمت اوراق" sheetId="21" r:id="rId23"/>
  </sheets>
  <definedNames>
    <definedName name="_xlnm.Print_Area" localSheetId="4">اوراق!$A$1:$AM$8</definedName>
    <definedName name="_xlnm.Print_Area" localSheetId="2">'اوراق مشتقه'!$A$1:$AX$109</definedName>
    <definedName name="_xlnm.Print_Area" localSheetId="6">'تعدیل قیمت'!$A$1:$N$8</definedName>
    <definedName name="_xlnm.Print_Area" localSheetId="8">درآمد!$A$1:$K$14</definedName>
    <definedName name="_xlnm.Print_Area" localSheetId="21">'درآمد اعمال اختیار'!$A$1:$Z$8</definedName>
    <definedName name="_xlnm.Print_Area" localSheetId="13">'درآمد سپرده بانکی'!$A$1:$K$15</definedName>
    <definedName name="_xlnm.Print_Area" localSheetId="11">'درآمد سرمایه گذاری در اوراق به'!$A$1:$S$8</definedName>
    <definedName name="_xlnm.Print_Area" localSheetId="9">'درآمد سرمایه گذاری در سهام'!$A$1:$X$101</definedName>
    <definedName name="_xlnm.Print_Area" localSheetId="10">'درآمد سرمایه گذاری در صندوق'!$A$1:$W$8</definedName>
    <definedName name="_xlnm.Print_Area" localSheetId="16">'درآمد سود سهام'!$A$1:$T$10</definedName>
    <definedName name="_xlnm.Print_Area" localSheetId="17">'درآمد سود صندوق'!$A$1:$L$7</definedName>
    <definedName name="_xlnm.Print_Area" localSheetId="22">'درآمد ناشی از تغییر قیمت اوراق'!$A$1:$S$82</definedName>
    <definedName name="_xlnm.Print_Area" localSheetId="20">'درآمد ناشی از فروش'!$A$1:$S$55</definedName>
    <definedName name="_xlnm.Print_Area" localSheetId="15">'سایر درآمدها'!$A$1:$G$10</definedName>
    <definedName name="_xlnm.Print_Area" localSheetId="7">سپرده!$A$1:$M$16</definedName>
    <definedName name="_xlnm.Print_Area" localSheetId="18">'سود اوراق بهادار'!$A$1:$T$7</definedName>
    <definedName name="_xlnm.Print_Area" localSheetId="19">'سود سپرده بانکی'!$A$1:$N$15</definedName>
    <definedName name="_xlnm.Print_Area" localSheetId="1">سهام!$A$1:$AC$101</definedName>
    <definedName name="_xlnm.Print_Area" localSheetId="0">'صورت وضعیت'!$A$1:$C$20</definedName>
    <definedName name="_xlnm.Print_Area" localSheetId="14">'مبالغ تخصیصی اوراق'!$A$1:$R$112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23" l="1"/>
  <c r="R10" i="23"/>
  <c r="N10" i="23"/>
  <c r="J10" i="23"/>
  <c r="F10" i="23"/>
  <c r="Q82" i="21"/>
  <c r="O82" i="21"/>
  <c r="M82" i="21"/>
  <c r="K82" i="21"/>
  <c r="I82" i="21"/>
  <c r="G82" i="21"/>
  <c r="E82" i="21"/>
  <c r="C82" i="21"/>
  <c r="Q55" i="19"/>
  <c r="O55" i="19"/>
  <c r="M55" i="19"/>
  <c r="K55" i="19"/>
  <c r="I55" i="19"/>
  <c r="G55" i="19"/>
  <c r="E55" i="19"/>
  <c r="C55" i="19"/>
  <c r="C15" i="18"/>
  <c r="E15" i="18"/>
  <c r="G15" i="18"/>
  <c r="I15" i="18"/>
  <c r="K15" i="18"/>
  <c r="M15" i="18"/>
  <c r="E10" i="15"/>
  <c r="I10" i="15"/>
  <c r="K10" i="15"/>
  <c r="M10" i="15"/>
  <c r="O10" i="15"/>
  <c r="Q10" i="15"/>
  <c r="S10" i="15"/>
  <c r="F10" i="14"/>
  <c r="D10" i="14"/>
  <c r="J15" i="13"/>
  <c r="H15" i="13"/>
  <c r="F15" i="13"/>
  <c r="D15" i="13"/>
  <c r="D101" i="9"/>
  <c r="F101" i="9"/>
  <c r="H101" i="9"/>
  <c r="J101" i="9"/>
  <c r="N101" i="9"/>
  <c r="Q101" i="9"/>
  <c r="S101" i="9"/>
  <c r="U101" i="9"/>
  <c r="J14" i="8"/>
  <c r="L16" i="7"/>
  <c r="J16" i="7"/>
  <c r="H16" i="7"/>
  <c r="F16" i="7"/>
  <c r="D16" i="7"/>
  <c r="V12" i="22"/>
  <c r="X12" i="22"/>
  <c r="Z12" i="22"/>
  <c r="R12" i="22"/>
  <c r="F12" i="22"/>
  <c r="D12" i="22"/>
  <c r="J12" i="22"/>
  <c r="L12" i="22"/>
  <c r="AB101" i="2"/>
  <c r="Z101" i="2"/>
  <c r="X101" i="2"/>
  <c r="T101" i="2"/>
  <c r="R101" i="2"/>
  <c r="P101" i="2"/>
  <c r="N101" i="2"/>
  <c r="L101" i="2"/>
  <c r="J101" i="2"/>
  <c r="H101" i="2"/>
  <c r="F101" i="2"/>
  <c r="F8" i="8" l="1"/>
  <c r="J9" i="13"/>
  <c r="J10" i="13"/>
  <c r="J11" i="13"/>
  <c r="J12" i="13"/>
  <c r="J13" i="13"/>
  <c r="J14" i="13"/>
  <c r="J8" i="13"/>
  <c r="F9" i="13"/>
  <c r="F10" i="13"/>
  <c r="F11" i="13"/>
  <c r="F12" i="13"/>
  <c r="F13" i="13"/>
  <c r="F14" i="13"/>
  <c r="F8" i="13"/>
  <c r="F12" i="8"/>
  <c r="F11" i="8"/>
  <c r="F14" i="8" l="1"/>
  <c r="W9" i="9" l="1"/>
  <c r="T9" i="23"/>
  <c r="T8" i="23"/>
  <c r="H8" i="8"/>
  <c r="W28" i="9"/>
  <c r="W11" i="9"/>
  <c r="W10" i="9"/>
  <c r="H11" i="8"/>
  <c r="H12" i="8"/>
  <c r="W12" i="9"/>
  <c r="W27" i="9"/>
  <c r="H13" i="8"/>
  <c r="W26" i="9"/>
  <c r="W32" i="9"/>
  <c r="W36" i="9"/>
  <c r="W40" i="9"/>
  <c r="W44" i="9"/>
  <c r="W48" i="9"/>
  <c r="W52" i="9"/>
  <c r="W56" i="9"/>
  <c r="W60" i="9"/>
  <c r="W64" i="9"/>
  <c r="W68" i="9"/>
  <c r="W72" i="9"/>
  <c r="W76" i="9"/>
  <c r="W80" i="9"/>
  <c r="W84" i="9"/>
  <c r="W88" i="9"/>
  <c r="W92" i="9"/>
  <c r="W96" i="9"/>
  <c r="W100" i="9"/>
  <c r="W13" i="9"/>
  <c r="W17" i="9"/>
  <c r="W21" i="9"/>
  <c r="L13" i="9"/>
  <c r="L17" i="9"/>
  <c r="L21" i="9"/>
  <c r="L25" i="9"/>
  <c r="L29" i="9"/>
  <c r="L33" i="9"/>
  <c r="L37" i="9"/>
  <c r="L41" i="9"/>
  <c r="L45" i="9"/>
  <c r="L49" i="9"/>
  <c r="L53" i="9"/>
  <c r="L57" i="9"/>
  <c r="L61" i="9"/>
  <c r="L65" i="9"/>
  <c r="L69" i="9"/>
  <c r="L73" i="9"/>
  <c r="L77" i="9"/>
  <c r="L81" i="9"/>
  <c r="L85" i="9"/>
  <c r="L89" i="9"/>
  <c r="L93" i="9"/>
  <c r="L97" i="9"/>
  <c r="L9" i="9"/>
  <c r="W31" i="9"/>
  <c r="W43" i="9"/>
  <c r="W55" i="9"/>
  <c r="W67" i="9"/>
  <c r="W79" i="9"/>
  <c r="W91" i="9"/>
  <c r="W24" i="9"/>
  <c r="L20" i="9"/>
  <c r="L32" i="9"/>
  <c r="L40" i="9"/>
  <c r="L52" i="9"/>
  <c r="L60" i="9"/>
  <c r="L72" i="9"/>
  <c r="L84" i="9"/>
  <c r="L96" i="9"/>
  <c r="W29" i="9"/>
  <c r="W33" i="9"/>
  <c r="W37" i="9"/>
  <c r="W41" i="9"/>
  <c r="W45" i="9"/>
  <c r="W49" i="9"/>
  <c r="W53" i="9"/>
  <c r="W57" i="9"/>
  <c r="W61" i="9"/>
  <c r="W65" i="9"/>
  <c r="W69" i="9"/>
  <c r="W73" i="9"/>
  <c r="W77" i="9"/>
  <c r="W81" i="9"/>
  <c r="W85" i="9"/>
  <c r="W89" i="9"/>
  <c r="W93" i="9"/>
  <c r="W97" i="9"/>
  <c r="W14" i="9"/>
  <c r="W18" i="9"/>
  <c r="W22" i="9"/>
  <c r="L10" i="9"/>
  <c r="L14" i="9"/>
  <c r="L18" i="9"/>
  <c r="L22" i="9"/>
  <c r="L26" i="9"/>
  <c r="L30" i="9"/>
  <c r="L34" i="9"/>
  <c r="L38" i="9"/>
  <c r="L42" i="9"/>
  <c r="L46" i="9"/>
  <c r="L50" i="9"/>
  <c r="L54" i="9"/>
  <c r="L58" i="9"/>
  <c r="L62" i="9"/>
  <c r="L66" i="9"/>
  <c r="L70" i="9"/>
  <c r="L74" i="9"/>
  <c r="L78" i="9"/>
  <c r="L82" i="9"/>
  <c r="L86" i="9"/>
  <c r="L90" i="9"/>
  <c r="L94" i="9"/>
  <c r="L98" i="9"/>
  <c r="W25" i="9"/>
  <c r="W47" i="9"/>
  <c r="W59" i="9"/>
  <c r="W71" i="9"/>
  <c r="W83" i="9"/>
  <c r="W95" i="9"/>
  <c r="W16" i="9"/>
  <c r="L12" i="9"/>
  <c r="L24" i="9"/>
  <c r="L36" i="9"/>
  <c r="L48" i="9"/>
  <c r="L64" i="9"/>
  <c r="L76" i="9"/>
  <c r="L88" i="9"/>
  <c r="L100" i="9"/>
  <c r="W30" i="9"/>
  <c r="W34" i="9"/>
  <c r="W38" i="9"/>
  <c r="W42" i="9"/>
  <c r="W46" i="9"/>
  <c r="W50" i="9"/>
  <c r="W54" i="9"/>
  <c r="W58" i="9"/>
  <c r="W62" i="9"/>
  <c r="W66" i="9"/>
  <c r="W70" i="9"/>
  <c r="W74" i="9"/>
  <c r="W78" i="9"/>
  <c r="W82" i="9"/>
  <c r="W86" i="9"/>
  <c r="W90" i="9"/>
  <c r="W94" i="9"/>
  <c r="W98" i="9"/>
  <c r="W15" i="9"/>
  <c r="W19" i="9"/>
  <c r="W23" i="9"/>
  <c r="L11" i="9"/>
  <c r="L15" i="9"/>
  <c r="L19" i="9"/>
  <c r="L23" i="9"/>
  <c r="L27" i="9"/>
  <c r="L31" i="9"/>
  <c r="L35" i="9"/>
  <c r="L39" i="9"/>
  <c r="L43" i="9"/>
  <c r="L47" i="9"/>
  <c r="L51" i="9"/>
  <c r="L55" i="9"/>
  <c r="L59" i="9"/>
  <c r="L63" i="9"/>
  <c r="L67" i="9"/>
  <c r="L71" i="9"/>
  <c r="L75" i="9"/>
  <c r="L79" i="9"/>
  <c r="L83" i="9"/>
  <c r="L87" i="9"/>
  <c r="L91" i="9"/>
  <c r="L95" i="9"/>
  <c r="L99" i="9"/>
  <c r="W35" i="9"/>
  <c r="W39" i="9"/>
  <c r="W51" i="9"/>
  <c r="W63" i="9"/>
  <c r="W75" i="9"/>
  <c r="W87" i="9"/>
  <c r="W99" i="9"/>
  <c r="W20" i="9"/>
  <c r="L16" i="9"/>
  <c r="L28" i="9"/>
  <c r="L44" i="9"/>
  <c r="L56" i="9"/>
  <c r="L68" i="9"/>
  <c r="L80" i="9"/>
  <c r="L92" i="9"/>
  <c r="H14" i="8" l="1"/>
  <c r="L101" i="9"/>
  <c r="W101" i="9"/>
</calcChain>
</file>

<file path=xl/sharedStrings.xml><?xml version="1.0" encoding="utf-8"?>
<sst xmlns="http://schemas.openxmlformats.org/spreadsheetml/2006/main" count="778" uniqueCount="274">
  <si>
    <t>صندوق سرمایه گذاری سهامی اهرمی بیدار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</si>
  <si>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</si>
  <si>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</si>
  <si>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</si>
  <si>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</si>
  <si>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</si>
  <si>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</si>
  <si>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</si>
  <si>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</si>
  <si>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</si>
  <si>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</si>
  <si>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</si>
  <si>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</si>
  <si>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</si>
  <si>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</si>
  <si>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</si>
  <si>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</si>
  <si>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</si>
  <si>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</si>
  <si>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</si>
  <si>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آلومینیوم‌ایران‌</t>
  </si>
  <si>
    <t>بانک تجارت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</si>
  <si>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</si>
  <si>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</si>
  <si>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</si>
  <si>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</si>
  <si>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</si>
  <si>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پارس‌ دارو</t>
  </si>
  <si>
    <t>پارس‌ مینو</t>
  </si>
  <si>
    <t>پالایش نفت اصفهان</t>
  </si>
  <si>
    <t>پالایش نفت بندرعباس</t>
  </si>
  <si>
    <t>پالایش نفت تهران</t>
  </si>
  <si>
    <t>پاکدیس</t>
  </si>
  <si>
    <t>پتروشیمی پردیس</t>
  </si>
  <si>
    <t>پتروشیمی جم</t>
  </si>
  <si>
    <t>پتروشیمی‌شیراز</t>
  </si>
  <si>
    <t>پدیده شیمی قرن</t>
  </si>
  <si>
    <t>پگاه‌آذربایجان‌غربی‌</t>
  </si>
  <si>
    <t>تایدواترخاورمیانه</t>
  </si>
  <si>
    <t>توسعه سرمایه و صنعت غدیر</t>
  </si>
  <si>
    <t>توسعه‌معادن‌وفلزات‌</t>
  </si>
  <si>
    <t>تولیدی برنا باطری</t>
  </si>
  <si>
    <t>حمل و نقل گهرترابر سیرجان</t>
  </si>
  <si>
    <t>داروپخش‌ (هلدینگ‌</t>
  </si>
  <si>
    <t>داروسازی کاسپین تامین</t>
  </si>
  <si>
    <t>داروسازی‌ ابوریحان‌</t>
  </si>
  <si>
    <t>داروسازی‌ اکسیر</t>
  </si>
  <si>
    <t>س. الماس حکمت ایرانیان</t>
  </si>
  <si>
    <t>س. صنایع‌شیمیایی‌ایران</t>
  </si>
  <si>
    <t>س.ص.بازنشستگی کارکنان بانکها</t>
  </si>
  <si>
    <t>سپید ماکیان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</si>
  <si>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</si>
  <si>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</si>
  <si>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</si>
  <si>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سبحان</t>
  </si>
  <si>
    <t>سرمایه گذاری صدرتامین</t>
  </si>
  <si>
    <t>سرمایه گذاری کشاورزی کوثر</t>
  </si>
  <si>
    <t>سرمایه‌ گذاری‌ البرز(هلدینگ‌</t>
  </si>
  <si>
    <t>سرمایه‌گذاری‌توکافولاد(هلدینگ</t>
  </si>
  <si>
    <t>سرمایه‌گذاری‌غدیر(هلدینگ‌</t>
  </si>
  <si>
    <t>سنگ آهن گهرزمین</t>
  </si>
  <si>
    <t>شرکت صنایع غذایی مینو شرق</t>
  </si>
  <si>
    <t>شرکت کی بی سی</t>
  </si>
  <si>
    <t>شمش طلا GoldBar</t>
  </si>
  <si>
    <t>شمش نقره SilverBar</t>
  </si>
  <si>
    <t>شیرپاستوریزه‌پگاه‌اصفهان‌</t>
  </si>
  <si>
    <t>شیشه‌ و گاز</t>
  </si>
  <si>
    <t>صنایع پتروشیمی کرمانشاه</t>
  </si>
  <si>
    <t>صنایع غذایی رضوی</t>
  </si>
  <si>
    <t>صنایع مس افق کرمان</t>
  </si>
  <si>
    <t>صنعت غذایی کورش</t>
  </si>
  <si>
    <t>فولاد شاهرود</t>
  </si>
  <si>
    <t>قند لرستان‌</t>
  </si>
  <si>
    <t>قندهکمتان‌</t>
  </si>
  <si>
    <t>گروه دارویی سبحان</t>
  </si>
  <si>
    <t>گروه صنعتی پاکشو</t>
  </si>
  <si>
    <t>گروه مالی داتام</t>
  </si>
  <si>
    <t>گروه مالی مهرگان تامین پارس</t>
  </si>
  <si>
    <t>گروه مالی نماد غدیر(سهامی عام)</t>
  </si>
  <si>
    <t>گروه مدیریت سرمایه گذاری امید</t>
  </si>
  <si>
    <t>گسترش سوخت سبززاگرس(سهامی عام)</t>
  </si>
  <si>
    <t>ماشین‌ سازی‌ اراک‌</t>
  </si>
  <si>
    <t>مبین انرژی خلیج فارس</t>
  </si>
  <si>
    <t>مدیریت نیروگاهی ایرانیان مپنا</t>
  </si>
  <si>
    <t>معدنی‌ املاح‌  ایران‌</t>
  </si>
  <si>
    <t>ملی‌ صنایع‌ مس‌ ایران‌</t>
  </si>
  <si>
    <t>مهرمام میهن</t>
  </si>
  <si>
    <t>نشاسته و گلوکز آردینه</t>
  </si>
  <si>
    <t>نفت سپاهان</t>
  </si>
  <si>
    <t>نفت‌ بهران‌</t>
  </si>
  <si>
    <t>کارخانجات‌ قند قزوین‌</t>
  </si>
  <si>
    <t>کاشی‌ الوند</t>
  </si>
  <si>
    <t>کشت و دام قیام اصفهان</t>
  </si>
  <si>
    <t>کشت و دامداری فکا</t>
  </si>
  <si>
    <t>کشت و صنعت جوین</t>
  </si>
  <si>
    <t>کشت وصنعت شریف آباد</t>
  </si>
  <si>
    <t>کشت وصنعت و دامپروری پگاه فارس</t>
  </si>
  <si>
    <t>کلر پارس</t>
  </si>
  <si>
    <t>کویر تایر</t>
  </si>
  <si>
    <t>کیمیا کالای رازی</t>
  </si>
  <si>
    <t>کشتیرانی جمهوری اسلامی ایران</t>
  </si>
  <si>
    <t>بیمه کارآفرین</t>
  </si>
  <si>
    <t>پتروشیمی جم پیلن</t>
  </si>
  <si>
    <t>فولاد کاوه جنوب کیش</t>
  </si>
  <si>
    <t>مجتمع کاشی و سنگ پرسپولیس یزد</t>
  </si>
  <si>
    <t>بین المللی توسعه ص. معادن غدیر</t>
  </si>
  <si>
    <t>پتروشیمی پارس</t>
  </si>
  <si>
    <t>توسعه خدمات دریایی وبندری سینا</t>
  </si>
  <si>
    <t>سرمایه گذاری خوارزمی</t>
  </si>
  <si>
    <t>سیمان‌ارومیه‌</t>
  </si>
  <si>
    <t>پتروشیمی اروند</t>
  </si>
  <si>
    <t>ح . کاشی‌ الوند</t>
  </si>
  <si>
    <t>سیمان‌شاهرود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</si>
  <si>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</si>
  <si>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</si>
  <si>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</si>
  <si>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</si>
  <si>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</si>
  <si>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</si>
  <si>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</si>
  <si>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اختيارف.ت.كپرسپول-8255-051022</t>
  </si>
  <si>
    <t>1405/10/22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</si>
  <si>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</si>
  <si>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</si>
  <si>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</si>
  <si>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</si>
  <si>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</si>
  <si>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</si>
  <si>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</si>
  <si>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</si>
  <si>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</si>
  <si>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</si>
  <si>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</si>
  <si>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</si>
  <si>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</si>
  <si>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</si>
  <si>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</si>
  <si>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</si>
  <si>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</si>
  <si>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</si>
  <si>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</si>
  <si>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</si>
  <si>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</si>
  <si>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</si>
  <si>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</si>
  <si>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</si>
  <si>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</si>
  <si>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</si>
  <si>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</si>
  <si>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</si>
  <si>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</si>
  <si>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</si>
  <si>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</si>
  <si>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</si>
  <si>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</si>
  <si>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</si>
  <si>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</si>
  <si>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</si>
  <si>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</si>
  <si>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</si>
  <si>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</si>
  <si>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</si>
  <si>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</si>
  <si>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</si>
  <si>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</si>
  <si>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</si>
  <si>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</si>
  <si>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</si>
  <si>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</si>
  <si>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</si>
  <si>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</si>
  <si>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</si>
  <si>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</si>
  <si>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</si>
  <si>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</si>
  <si>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</si>
  <si>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</si>
  <si>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</si>
  <si>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</si>
  <si>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</si>
  <si>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</si>
  <si>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</si>
  <si>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</si>
  <si>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</si>
  <si>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</si>
  <si>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</si>
  <si>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</si>
  <si>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</si>
  <si>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</si>
  <si>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</si>
  <si>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</si>
  <si>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</si>
  <si>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</si>
  <si>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</si>
  <si>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</si>
  <si>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</si>
  <si>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</si>
  <si>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</si>
  <si>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</si>
  <si>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</si>
  <si>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</si>
  <si>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</si>
  <si>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</si>
  <si>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</si>
  <si>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</si>
  <si>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</si>
  <si>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</si>
  <si>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</si>
  <si>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</si>
  <si>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</si>
  <si>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</si>
  <si>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</si>
  <si>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</si>
  <si>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</si>
  <si>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</si>
  <si>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</si>
  <si>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</si>
  <si>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</si>
  <si>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</si>
  <si>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</si>
  <si>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</si>
  <si>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</si>
  <si>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</si>
  <si>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</si>
  <si>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</si>
  <si>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</si>
  <si>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1404/10/09</t>
  </si>
  <si>
    <t>1404/10/24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</si>
  <si>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</si>
  <si>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</si>
  <si>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</si>
  <si>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</si>
  <si>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</si>
  <si>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</si>
  <si>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</si>
  <si>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</si>
  <si>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</si>
  <si>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</si>
  <si>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</si>
  <si>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</si>
  <si>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</si>
  <si>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</si>
  <si>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</si>
  <si>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</si>
  <si>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</si>
  <si>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</si>
  <si>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</si>
  <si>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</si>
  <si>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</si>
  <si>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</si>
  <si>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</si>
  <si>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</si>
  <si>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</si>
  <si>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</si>
  <si>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</si>
  <si>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سرمایه‌گذاری در گواهی سپرده کالایی</t>
  </si>
  <si>
    <t>شمش طلا CD1GOB0001</t>
  </si>
  <si>
    <t>شمش نقره CD1SIB0001</t>
  </si>
  <si>
    <t>=4-1</t>
  </si>
  <si>
    <t>=5-1</t>
  </si>
  <si>
    <t>درآمد حاصل از سرمایه گذاری در گواهی سپرده کالایی</t>
  </si>
  <si>
    <t>-6-2</t>
  </si>
  <si>
    <t>6-2</t>
  </si>
  <si>
    <t>موسسه اعتباری ملل</t>
  </si>
  <si>
    <t>بانک سامان</t>
  </si>
  <si>
    <t>بانک گردشگری</t>
  </si>
  <si>
    <t>بانک دی</t>
  </si>
  <si>
    <t xml:space="preserve">بانک صادرات </t>
  </si>
  <si>
    <t>سایر درآمدها (سود سهام دریافتنی سال مالی قبل)</t>
  </si>
  <si>
    <t xml:space="preserve">بانک خاورمیانه </t>
  </si>
  <si>
    <t xml:space="preserve">بانک سامان </t>
  </si>
  <si>
    <t xml:space="preserve">بانک تجارت </t>
  </si>
  <si>
    <t>درآمد حاصل از سرمایه گذاری درسپرده کالایی:</t>
  </si>
  <si>
    <t>درآمد حاصل از سرمایه گذاری در واحدهای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</si>
</sst>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3" fontId="0" fillId="0" borderId="0" xfId="0" applyNumberFormat="1" applyAlignment="1">
      <alignment horizontal="left"/>
    </xf>
    <xf numFmtId="37" fontId="5" fillId="0" borderId="2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/>
    </xf>
    <xf numFmtId="37" fontId="5" fillId="0" borderId="6" xfId="0" applyNumberFormat="1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7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10" fontId="8" fillId="0" borderId="0" xfId="1" applyNumberFormat="1" applyFont="1" applyAlignment="1">
      <alignment horizontal="left"/>
    </xf>
    <xf numFmtId="165" fontId="5" fillId="0" borderId="6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center"/>
    </xf>
    <xf numFmtId="10" fontId="5" fillId="0" borderId="6" xfId="0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</xdr:row>
      <xdr:rowOff>76200</xdr:rowOff>
    </xdr:from>
    <xdr:to>
      <xdr:col>2</xdr:col>
      <xdr:colOff>607983</xdr:colOff>
      <xdr:row>15</xdr:row>
      <xdr:rowOff>9617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60811A-FC95-F2B7-D615-83EF3EAD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754692" y="2181225"/>
          <a:ext cx="3322608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C21"/>
  <sheetViews>
    <sheetView rightToLeft="1" tabSelected="1" view="pageBreakPreview" zoomScale="98" zoomScaleNormal="100" zoomScaleSheetLayoutView="98" workbookViewId="0">
      <selection activeCell="A18" sqref="A18:C18"/>
    </sheetView>
  </sheetViews>
  <sheetFormatPr defaultRowHeight="12.75" x14ac:dyDescent="0.2"/>
  <cols>
    <col min="1" max="1" width="26" customWidth="1"/>
    <col min="2" max="2" width="41.140625" customWidth="1"/>
    <col min="3" max="3" width="37.5703125" customWidth="1"/>
  </cols>
  <sheetData>
    <row r="16" spans="1:3" ht="29.1" customHeight="1" x14ac:dyDescent="0.2">
      <c r="A16" s="84" t="s">
        <v>0</v>
      </c>
      <c r="B16" s="84"/>
      <c r="C16" s="84"/>
    </row>
    <row r="17" spans="1:3" ht="21.75" customHeight="1" x14ac:dyDescent="0.2">
      <c r="A17" s="84" t="s">
        <v>1</v>
      </c>
      <c r="B17" s="84"/>
      <c r="C17" s="84"/>
    </row>
    <row r="18" spans="1:3" ht="21.75" customHeight="1" x14ac:dyDescent="0.2">
      <c r="A18" s="84" t="s">
        <v>2</v>
      </c>
      <c r="B18" s="84"/>
      <c r="C18" s="84"/>
    </row>
    <row r="19" spans="1:3" ht="31.5" customHeight="1" x14ac:dyDescent="0.2"/>
    <row r="20" spans="1:3" ht="123.6" customHeight="1" x14ac:dyDescent="0.2">
      <c r="B20" s="85"/>
    </row>
    <row r="21" spans="1:3" ht="123.6" customHeight="1" x14ac:dyDescent="0.2">
      <c r="B21" s="85"/>
    </row>
  </sheetData>
  <mergeCells count="4">
    <mergeCell ref="A16:C16"/>
    <mergeCell ref="A17:C17"/>
    <mergeCell ref="A18:C18"/>
    <mergeCell ref="B20:B21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08"/>
  <sheetViews>
    <sheetView rightToLeft="1" topLeftCell="A3" workbookViewId="0">
      <selection activeCell="W10" sqref="W10"/>
    </sheetView>
  </sheetViews>
  <sheetFormatPr defaultRowHeight="15.75" x14ac:dyDescent="0.4"/>
  <cols>
    <col min="1" max="1" width="6.140625" style="11" bestFit="1" customWidth="1"/>
    <col min="2" max="2" width="24.140625" style="11" customWidth="1"/>
    <col min="3" max="3" width="1.28515625" style="11" customWidth="1"/>
    <col min="4" max="4" width="15.85546875" style="11" bestFit="1" customWidth="1"/>
    <col min="5" max="5" width="1.28515625" style="11" customWidth="1"/>
    <col min="6" max="6" width="18.5703125" style="11" bestFit="1" customWidth="1"/>
    <col min="7" max="7" width="1.28515625" style="11" customWidth="1"/>
    <col min="8" max="8" width="18.7109375" style="11" bestFit="1" customWidth="1"/>
    <col min="9" max="9" width="1.28515625" style="11" customWidth="1"/>
    <col min="10" max="10" width="18.5703125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5.85546875" style="11" bestFit="1" customWidth="1"/>
    <col min="15" max="16" width="1.28515625" style="11" customWidth="1"/>
    <col min="17" max="17" width="18.28515625" style="11" bestFit="1" customWidth="1"/>
    <col min="18" max="18" width="1.28515625" style="11" customWidth="1"/>
    <col min="19" max="19" width="18.7109375" style="11" bestFit="1" customWidth="1"/>
    <col min="20" max="20" width="1.28515625" style="11" customWidth="1"/>
    <col min="21" max="21" width="18.5703125" style="11" bestFit="1" customWidth="1"/>
    <col min="22" max="22" width="1.28515625" style="11" customWidth="1"/>
    <col min="23" max="23" width="17.28515625" style="11" bestFit="1" customWidth="1"/>
    <col min="24" max="24" width="0.28515625" style="11" customWidth="1"/>
    <col min="25" max="25" width="9.140625" style="11"/>
  </cols>
  <sheetData>
    <row r="1" spans="1:23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</row>
    <row r="5" spans="1:23" ht="24" x14ac:dyDescent="0.4">
      <c r="A5" s="6" t="s">
        <v>174</v>
      </c>
      <c r="B5" s="86" t="s">
        <v>175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3" ht="21" x14ac:dyDescent="0.4">
      <c r="A6" s="26"/>
      <c r="B6" s="26"/>
      <c r="C6" s="26"/>
      <c r="D6" s="87" t="s">
        <v>176</v>
      </c>
      <c r="E6" s="87"/>
      <c r="F6" s="87"/>
      <c r="G6" s="87"/>
      <c r="H6" s="87"/>
      <c r="I6" s="87"/>
      <c r="J6" s="87"/>
      <c r="K6" s="87"/>
      <c r="L6" s="87"/>
      <c r="M6" s="26"/>
      <c r="N6" s="87" t="s">
        <v>177</v>
      </c>
      <c r="O6" s="87"/>
      <c r="P6" s="87"/>
      <c r="Q6" s="87"/>
      <c r="R6" s="87"/>
      <c r="S6" s="87"/>
      <c r="T6" s="87"/>
      <c r="U6" s="87"/>
      <c r="V6" s="87"/>
      <c r="W6" s="87"/>
    </row>
    <row r="7" spans="1:23" ht="21" x14ac:dyDescent="0.4">
      <c r="A7" s="26"/>
      <c r="B7" s="26"/>
      <c r="C7" s="26"/>
      <c r="D7" s="27"/>
      <c r="E7" s="27"/>
      <c r="F7" s="27"/>
      <c r="G7" s="27"/>
      <c r="H7" s="27"/>
      <c r="I7" s="27"/>
      <c r="J7" s="88" t="s">
        <v>113</v>
      </c>
      <c r="K7" s="88"/>
      <c r="L7" s="88"/>
      <c r="M7" s="26"/>
      <c r="N7" s="27"/>
      <c r="O7" s="27"/>
      <c r="P7" s="27"/>
      <c r="Q7" s="27"/>
      <c r="R7" s="27"/>
      <c r="S7" s="27"/>
      <c r="T7" s="27"/>
      <c r="U7" s="88" t="s">
        <v>113</v>
      </c>
      <c r="V7" s="88"/>
      <c r="W7" s="88"/>
    </row>
    <row r="8" spans="1:23" ht="21" x14ac:dyDescent="0.4">
      <c r="A8" s="87" t="s">
        <v>178</v>
      </c>
      <c r="B8" s="87"/>
      <c r="C8" s="26"/>
      <c r="D8" s="7" t="s">
        <v>179</v>
      </c>
      <c r="E8" s="26"/>
      <c r="F8" s="7" t="s">
        <v>180</v>
      </c>
      <c r="G8" s="26"/>
      <c r="H8" s="7" t="s">
        <v>181</v>
      </c>
      <c r="I8" s="26"/>
      <c r="J8" s="8" t="s">
        <v>154</v>
      </c>
      <c r="K8" s="27"/>
      <c r="L8" s="8" t="s">
        <v>162</v>
      </c>
      <c r="M8" s="26"/>
      <c r="N8" s="7" t="s">
        <v>179</v>
      </c>
      <c r="O8" s="26"/>
      <c r="P8" s="87" t="s">
        <v>180</v>
      </c>
      <c r="Q8" s="87"/>
      <c r="R8" s="26"/>
      <c r="S8" s="7" t="s">
        <v>181</v>
      </c>
      <c r="T8" s="26"/>
      <c r="U8" s="8" t="s">
        <v>154</v>
      </c>
      <c r="V8" s="27"/>
      <c r="W8" s="8" t="s">
        <v>162</v>
      </c>
    </row>
    <row r="9" spans="1:23" ht="18.75" x14ac:dyDescent="0.4">
      <c r="A9" s="106" t="s">
        <v>42</v>
      </c>
      <c r="B9" s="106"/>
      <c r="C9" s="26"/>
      <c r="D9" s="55">
        <v>0</v>
      </c>
      <c r="E9" s="56"/>
      <c r="F9" s="55">
        <v>-2078928686</v>
      </c>
      <c r="G9" s="56"/>
      <c r="H9" s="55">
        <v>-7045466724</v>
      </c>
      <c r="I9" s="56"/>
      <c r="J9" s="55">
        <v>-9124395410</v>
      </c>
      <c r="K9" s="56"/>
      <c r="L9" s="65">
        <f>J9/درآمد!$F$14</f>
        <v>-9.7432860115486807E-4</v>
      </c>
      <c r="M9" s="56"/>
      <c r="N9" s="55">
        <v>0</v>
      </c>
      <c r="O9" s="56"/>
      <c r="P9" s="107">
        <v>-2078928686</v>
      </c>
      <c r="Q9" s="107"/>
      <c r="R9" s="56"/>
      <c r="S9" s="55">
        <v>-7045466724</v>
      </c>
      <c r="T9" s="56"/>
      <c r="U9" s="55">
        <v>-9124395410</v>
      </c>
      <c r="V9" s="26"/>
      <c r="W9" s="65">
        <f>U9/درآمد!$F$14</f>
        <v>-9.7432860115486807E-4</v>
      </c>
    </row>
    <row r="10" spans="1:23" ht="18.75" x14ac:dyDescent="0.4">
      <c r="A10" s="108" t="s">
        <v>44</v>
      </c>
      <c r="B10" s="108"/>
      <c r="C10" s="26"/>
      <c r="D10" s="57">
        <v>0</v>
      </c>
      <c r="E10" s="56"/>
      <c r="F10" s="57">
        <v>0</v>
      </c>
      <c r="G10" s="56"/>
      <c r="H10" s="57">
        <v>44456207304</v>
      </c>
      <c r="I10" s="56"/>
      <c r="J10" s="57">
        <v>44456207304</v>
      </c>
      <c r="K10" s="56"/>
      <c r="L10" s="67">
        <f>J10/درآمد!$F$14</f>
        <v>4.7471588339634604E-3</v>
      </c>
      <c r="M10" s="56"/>
      <c r="N10" s="57">
        <v>0</v>
      </c>
      <c r="O10" s="56"/>
      <c r="P10" s="109">
        <v>0</v>
      </c>
      <c r="Q10" s="109"/>
      <c r="R10" s="56"/>
      <c r="S10" s="57">
        <v>44456207304</v>
      </c>
      <c r="T10" s="56"/>
      <c r="U10" s="57">
        <v>44456207304</v>
      </c>
      <c r="V10" s="26"/>
      <c r="W10" s="67">
        <f>U10/درآمد!$F$14</f>
        <v>4.7471588339634604E-3</v>
      </c>
    </row>
    <row r="11" spans="1:23" ht="18.75" x14ac:dyDescent="0.4">
      <c r="A11" s="108" t="s">
        <v>45</v>
      </c>
      <c r="B11" s="108"/>
      <c r="C11" s="26"/>
      <c r="D11" s="57">
        <v>0</v>
      </c>
      <c r="E11" s="56"/>
      <c r="F11" s="57">
        <v>0</v>
      </c>
      <c r="G11" s="56"/>
      <c r="H11" s="57">
        <v>16627235781</v>
      </c>
      <c r="I11" s="56"/>
      <c r="J11" s="57">
        <v>16627235781</v>
      </c>
      <c r="K11" s="56"/>
      <c r="L11" s="67">
        <f>J11/درآمد!$F$14</f>
        <v>1.7755029951703836E-3</v>
      </c>
      <c r="M11" s="56"/>
      <c r="N11" s="57">
        <v>0</v>
      </c>
      <c r="O11" s="56"/>
      <c r="P11" s="109">
        <v>0</v>
      </c>
      <c r="Q11" s="109"/>
      <c r="R11" s="56"/>
      <c r="S11" s="57">
        <v>16627235781</v>
      </c>
      <c r="T11" s="56"/>
      <c r="U11" s="57">
        <v>16627235781</v>
      </c>
      <c r="V11" s="26"/>
      <c r="W11" s="67">
        <f>U11/درآمد!$F$14</f>
        <v>1.7755029951703836E-3</v>
      </c>
    </row>
    <row r="12" spans="1:23" ht="18.75" x14ac:dyDescent="0.4">
      <c r="A12" s="108" t="s">
        <v>91</v>
      </c>
      <c r="B12" s="108"/>
      <c r="C12" s="26"/>
      <c r="D12" s="57">
        <v>0</v>
      </c>
      <c r="E12" s="56"/>
      <c r="F12" s="57">
        <v>0</v>
      </c>
      <c r="G12" s="56"/>
      <c r="H12" s="57">
        <v>-7956398285</v>
      </c>
      <c r="I12" s="56"/>
      <c r="J12" s="57">
        <v>-7956398285</v>
      </c>
      <c r="K12" s="56"/>
      <c r="L12" s="67">
        <f>J12/درآمد!$F$14</f>
        <v>-8.4960658355061802E-4</v>
      </c>
      <c r="M12" s="56"/>
      <c r="N12" s="57">
        <v>0</v>
      </c>
      <c r="O12" s="56"/>
      <c r="P12" s="109">
        <v>0</v>
      </c>
      <c r="Q12" s="109"/>
      <c r="R12" s="56"/>
      <c r="S12" s="57">
        <v>-7956398285</v>
      </c>
      <c r="T12" s="56"/>
      <c r="U12" s="57">
        <v>-7956398285</v>
      </c>
      <c r="V12" s="26"/>
      <c r="W12" s="67">
        <f>U12/درآمد!$F$14</f>
        <v>-8.4960658355061802E-4</v>
      </c>
    </row>
    <row r="13" spans="1:23" ht="18.75" x14ac:dyDescent="0.4">
      <c r="A13" s="108" t="s">
        <v>29</v>
      </c>
      <c r="B13" s="108"/>
      <c r="C13" s="26"/>
      <c r="D13" s="57">
        <v>0</v>
      </c>
      <c r="E13" s="56"/>
      <c r="F13" s="57">
        <v>706496239918</v>
      </c>
      <c r="G13" s="56"/>
      <c r="H13" s="57">
        <v>88527789941</v>
      </c>
      <c r="I13" s="56"/>
      <c r="J13" s="57">
        <v>795024029859</v>
      </c>
      <c r="K13" s="56"/>
      <c r="L13" s="67">
        <f>J13/درآمد!$F$14</f>
        <v>8.4894901644450488E-2</v>
      </c>
      <c r="M13" s="56"/>
      <c r="N13" s="57">
        <v>0</v>
      </c>
      <c r="O13" s="56"/>
      <c r="P13" s="109">
        <v>706496239918</v>
      </c>
      <c r="Q13" s="109"/>
      <c r="R13" s="56"/>
      <c r="S13" s="57">
        <v>88527789941</v>
      </c>
      <c r="T13" s="56"/>
      <c r="U13" s="57">
        <v>795024029859</v>
      </c>
      <c r="V13" s="26"/>
      <c r="W13" s="67">
        <f>U13/درآمد!$F$14</f>
        <v>8.4894901644450488E-2</v>
      </c>
    </row>
    <row r="14" spans="1:23" ht="18.75" x14ac:dyDescent="0.4">
      <c r="A14" s="108" t="s">
        <v>110</v>
      </c>
      <c r="B14" s="108"/>
      <c r="C14" s="26"/>
      <c r="D14" s="57">
        <v>0</v>
      </c>
      <c r="E14" s="56"/>
      <c r="F14" s="57">
        <v>0</v>
      </c>
      <c r="G14" s="56"/>
      <c r="H14" s="57">
        <v>1589067942</v>
      </c>
      <c r="I14" s="56"/>
      <c r="J14" s="57">
        <v>1589067942</v>
      </c>
      <c r="K14" s="56"/>
      <c r="L14" s="67">
        <f>J14/درآمد!$F$14</f>
        <v>1.6968514356272346E-4</v>
      </c>
      <c r="M14" s="56"/>
      <c r="N14" s="57">
        <v>0</v>
      </c>
      <c r="O14" s="56"/>
      <c r="P14" s="109">
        <v>0</v>
      </c>
      <c r="Q14" s="109"/>
      <c r="R14" s="56"/>
      <c r="S14" s="57">
        <v>1589067942</v>
      </c>
      <c r="T14" s="56"/>
      <c r="U14" s="57">
        <v>1589067942</v>
      </c>
      <c r="V14" s="26"/>
      <c r="W14" s="67">
        <f>U14/درآمد!$F$14</f>
        <v>1.6968514356272346E-4</v>
      </c>
    </row>
    <row r="15" spans="1:23" ht="18.75" x14ac:dyDescent="0.4">
      <c r="A15" s="108" t="s">
        <v>81</v>
      </c>
      <c r="B15" s="108"/>
      <c r="C15" s="26"/>
      <c r="D15" s="57">
        <v>0</v>
      </c>
      <c r="E15" s="56"/>
      <c r="F15" s="57">
        <v>-9823473134</v>
      </c>
      <c r="G15" s="56"/>
      <c r="H15" s="57">
        <v>309986321</v>
      </c>
      <c r="I15" s="56"/>
      <c r="J15" s="57">
        <v>-9513486813</v>
      </c>
      <c r="K15" s="56"/>
      <c r="L15" s="67">
        <f>J15/درآمد!$F$14</f>
        <v>-1.015876875355139E-3</v>
      </c>
      <c r="M15" s="56"/>
      <c r="N15" s="57">
        <v>0</v>
      </c>
      <c r="O15" s="56"/>
      <c r="P15" s="109">
        <v>-9823473134</v>
      </c>
      <c r="Q15" s="109"/>
      <c r="R15" s="56"/>
      <c r="S15" s="57">
        <v>309986321</v>
      </c>
      <c r="T15" s="56"/>
      <c r="U15" s="57">
        <v>-9513486813</v>
      </c>
      <c r="V15" s="26"/>
      <c r="W15" s="67">
        <f>U15/درآمد!$F$14</f>
        <v>-1.015876875355139E-3</v>
      </c>
    </row>
    <row r="16" spans="1:23" ht="18.75" x14ac:dyDescent="0.4">
      <c r="A16" s="108" t="s">
        <v>50</v>
      </c>
      <c r="B16" s="108"/>
      <c r="C16" s="26"/>
      <c r="D16" s="57">
        <v>0</v>
      </c>
      <c r="E16" s="56"/>
      <c r="F16" s="57">
        <v>88708938008</v>
      </c>
      <c r="G16" s="56"/>
      <c r="H16" s="57">
        <v>13306340893</v>
      </c>
      <c r="I16" s="56"/>
      <c r="J16" s="57">
        <v>102015278901</v>
      </c>
      <c r="K16" s="56"/>
      <c r="L16" s="67">
        <f>J16/درآمد!$F$14</f>
        <v>1.0893478364506241E-2</v>
      </c>
      <c r="M16" s="56"/>
      <c r="N16" s="57">
        <v>0</v>
      </c>
      <c r="O16" s="56"/>
      <c r="P16" s="109">
        <v>88708938008</v>
      </c>
      <c r="Q16" s="109"/>
      <c r="R16" s="56"/>
      <c r="S16" s="57">
        <v>13306340893</v>
      </c>
      <c r="T16" s="56"/>
      <c r="U16" s="57">
        <v>102015278901</v>
      </c>
      <c r="V16" s="26"/>
      <c r="W16" s="67">
        <f>U16/درآمد!$F$14</f>
        <v>1.0893478364506241E-2</v>
      </c>
    </row>
    <row r="17" spans="1:23" ht="18.75" x14ac:dyDescent="0.4">
      <c r="A17" s="108" t="s">
        <v>99</v>
      </c>
      <c r="B17" s="108"/>
      <c r="C17" s="26"/>
      <c r="D17" s="57">
        <v>0</v>
      </c>
      <c r="E17" s="56"/>
      <c r="F17" s="57">
        <v>1639043988</v>
      </c>
      <c r="G17" s="56"/>
      <c r="H17" s="57">
        <v>875926410</v>
      </c>
      <c r="I17" s="56"/>
      <c r="J17" s="57">
        <v>2514970398</v>
      </c>
      <c r="K17" s="56"/>
      <c r="L17" s="67">
        <f>J17/درآمد!$F$14</f>
        <v>2.6855561160180384E-4</v>
      </c>
      <c r="M17" s="56"/>
      <c r="N17" s="57">
        <v>0</v>
      </c>
      <c r="O17" s="56"/>
      <c r="P17" s="109">
        <v>1639043988</v>
      </c>
      <c r="Q17" s="109"/>
      <c r="R17" s="56"/>
      <c r="S17" s="57">
        <v>875926410</v>
      </c>
      <c r="T17" s="56"/>
      <c r="U17" s="57">
        <v>2514970398</v>
      </c>
      <c r="V17" s="26"/>
      <c r="W17" s="67">
        <f>U17/درآمد!$F$14</f>
        <v>2.6855561160180384E-4</v>
      </c>
    </row>
    <row r="18" spans="1:23" ht="18.75" x14ac:dyDescent="0.4">
      <c r="A18" s="108" t="s">
        <v>22</v>
      </c>
      <c r="B18" s="108"/>
      <c r="C18" s="26"/>
      <c r="D18" s="57">
        <v>0</v>
      </c>
      <c r="E18" s="56"/>
      <c r="F18" s="57">
        <v>153587626428</v>
      </c>
      <c r="G18" s="56"/>
      <c r="H18" s="57">
        <v>2025006351</v>
      </c>
      <c r="I18" s="56"/>
      <c r="J18" s="57">
        <v>155612632779</v>
      </c>
      <c r="K18" s="56"/>
      <c r="L18" s="67">
        <f>J18/درآمد!$F$14</f>
        <v>1.661675453602347E-2</v>
      </c>
      <c r="M18" s="56"/>
      <c r="N18" s="57">
        <v>0</v>
      </c>
      <c r="O18" s="56"/>
      <c r="P18" s="109">
        <v>153587626428</v>
      </c>
      <c r="Q18" s="109"/>
      <c r="R18" s="56"/>
      <c r="S18" s="57">
        <v>2025006351</v>
      </c>
      <c r="T18" s="56"/>
      <c r="U18" s="57">
        <v>155612632779</v>
      </c>
      <c r="V18" s="26"/>
      <c r="W18" s="67">
        <f>U18/درآمد!$F$14</f>
        <v>1.661675453602347E-2</v>
      </c>
    </row>
    <row r="19" spans="1:23" ht="18.75" x14ac:dyDescent="0.4">
      <c r="A19" s="108" t="s">
        <v>30</v>
      </c>
      <c r="B19" s="108"/>
      <c r="C19" s="26"/>
      <c r="D19" s="57">
        <v>0</v>
      </c>
      <c r="E19" s="56"/>
      <c r="F19" s="57">
        <v>517964939987</v>
      </c>
      <c r="G19" s="56"/>
      <c r="H19" s="57">
        <v>67315598875</v>
      </c>
      <c r="I19" s="56"/>
      <c r="J19" s="57">
        <v>585280538862</v>
      </c>
      <c r="K19" s="56"/>
      <c r="L19" s="67">
        <f>J19/درآمد!$F$14</f>
        <v>6.2497901843184135E-2</v>
      </c>
      <c r="M19" s="56"/>
      <c r="N19" s="57">
        <v>0</v>
      </c>
      <c r="O19" s="56"/>
      <c r="P19" s="109">
        <v>517964939987</v>
      </c>
      <c r="Q19" s="109"/>
      <c r="R19" s="56"/>
      <c r="S19" s="57">
        <v>67315598875</v>
      </c>
      <c r="T19" s="56"/>
      <c r="U19" s="57">
        <v>585280538862</v>
      </c>
      <c r="V19" s="26"/>
      <c r="W19" s="67">
        <f>U19/درآمد!$F$14</f>
        <v>6.2497901843184135E-2</v>
      </c>
    </row>
    <row r="20" spans="1:23" ht="18.75" x14ac:dyDescent="0.4">
      <c r="A20" s="108" t="s">
        <v>92</v>
      </c>
      <c r="B20" s="108"/>
      <c r="C20" s="26"/>
      <c r="D20" s="57">
        <v>0</v>
      </c>
      <c r="E20" s="56"/>
      <c r="F20" s="57">
        <v>0</v>
      </c>
      <c r="G20" s="56"/>
      <c r="H20" s="57">
        <v>17499117301</v>
      </c>
      <c r="I20" s="56"/>
      <c r="J20" s="57">
        <v>17499117301</v>
      </c>
      <c r="K20" s="56"/>
      <c r="L20" s="67">
        <f>J20/درآمد!$F$14</f>
        <v>1.8686049557477781E-3</v>
      </c>
      <c r="M20" s="56"/>
      <c r="N20" s="57">
        <v>0</v>
      </c>
      <c r="O20" s="56"/>
      <c r="P20" s="109">
        <v>0</v>
      </c>
      <c r="Q20" s="109"/>
      <c r="R20" s="56"/>
      <c r="S20" s="57">
        <v>17499117301</v>
      </c>
      <c r="T20" s="56"/>
      <c r="U20" s="57">
        <v>17499117301</v>
      </c>
      <c r="V20" s="26"/>
      <c r="W20" s="67">
        <f>U20/درآمد!$F$14</f>
        <v>1.8686049557477781E-3</v>
      </c>
    </row>
    <row r="21" spans="1:23" ht="18.75" x14ac:dyDescent="0.4">
      <c r="A21" s="108" t="s">
        <v>107</v>
      </c>
      <c r="B21" s="108"/>
      <c r="C21" s="26"/>
      <c r="D21" s="57">
        <v>0</v>
      </c>
      <c r="E21" s="56"/>
      <c r="F21" s="57">
        <v>0</v>
      </c>
      <c r="G21" s="56"/>
      <c r="H21" s="57">
        <v>53809728336</v>
      </c>
      <c r="I21" s="56"/>
      <c r="J21" s="57">
        <v>53809728336</v>
      </c>
      <c r="K21" s="56"/>
      <c r="L21" s="67">
        <f>J21/درآمد!$F$14</f>
        <v>5.745954113373781E-3</v>
      </c>
      <c r="M21" s="56"/>
      <c r="N21" s="57">
        <v>0</v>
      </c>
      <c r="O21" s="56"/>
      <c r="P21" s="109">
        <v>0</v>
      </c>
      <c r="Q21" s="109"/>
      <c r="R21" s="56"/>
      <c r="S21" s="57">
        <v>53809728336</v>
      </c>
      <c r="T21" s="56"/>
      <c r="U21" s="57">
        <v>53809728336</v>
      </c>
      <c r="V21" s="26"/>
      <c r="W21" s="67">
        <f>U21/درآمد!$F$14</f>
        <v>5.745954113373781E-3</v>
      </c>
    </row>
    <row r="22" spans="1:23" ht="18.75" x14ac:dyDescent="0.4">
      <c r="A22" s="108" t="s">
        <v>62</v>
      </c>
      <c r="B22" s="108"/>
      <c r="C22" s="26"/>
      <c r="D22" s="57">
        <v>0</v>
      </c>
      <c r="E22" s="56"/>
      <c r="F22" s="57">
        <v>0</v>
      </c>
      <c r="G22" s="56"/>
      <c r="H22" s="57">
        <v>3161372337</v>
      </c>
      <c r="I22" s="56"/>
      <c r="J22" s="57">
        <v>3161372337</v>
      </c>
      <c r="K22" s="56"/>
      <c r="L22" s="67">
        <f>J22/درآمد!$F$14</f>
        <v>3.3758022843498255E-4</v>
      </c>
      <c r="M22" s="56"/>
      <c r="N22" s="57">
        <v>0</v>
      </c>
      <c r="O22" s="56"/>
      <c r="P22" s="109">
        <v>0</v>
      </c>
      <c r="Q22" s="109"/>
      <c r="R22" s="56"/>
      <c r="S22" s="57">
        <v>3161372337</v>
      </c>
      <c r="T22" s="56"/>
      <c r="U22" s="57">
        <v>3161372337</v>
      </c>
      <c r="V22" s="26"/>
      <c r="W22" s="67">
        <f>U22/درآمد!$F$14</f>
        <v>3.3758022843498255E-4</v>
      </c>
    </row>
    <row r="23" spans="1:23" ht="18.75" x14ac:dyDescent="0.4">
      <c r="A23" s="108" t="s">
        <v>58</v>
      </c>
      <c r="B23" s="108"/>
      <c r="C23" s="26"/>
      <c r="D23" s="57">
        <v>0</v>
      </c>
      <c r="E23" s="56"/>
      <c r="F23" s="57">
        <v>-43051647689</v>
      </c>
      <c r="G23" s="56"/>
      <c r="H23" s="57">
        <v>-27711032125</v>
      </c>
      <c r="I23" s="56"/>
      <c r="J23" s="57">
        <v>-70762679814</v>
      </c>
      <c r="K23" s="56"/>
      <c r="L23" s="67">
        <f>J23/درآمد!$F$14</f>
        <v>-7.5562379466350242E-3</v>
      </c>
      <c r="M23" s="56"/>
      <c r="N23" s="57">
        <v>0</v>
      </c>
      <c r="O23" s="56"/>
      <c r="P23" s="109">
        <v>-43051647689</v>
      </c>
      <c r="Q23" s="109"/>
      <c r="R23" s="56"/>
      <c r="S23" s="57">
        <v>-27711032125</v>
      </c>
      <c r="T23" s="56"/>
      <c r="U23" s="57">
        <v>-70762679814</v>
      </c>
      <c r="V23" s="26"/>
      <c r="W23" s="67">
        <f>U23/درآمد!$F$14</f>
        <v>-7.5562379466350242E-3</v>
      </c>
    </row>
    <row r="24" spans="1:23" ht="18.75" x14ac:dyDescent="0.4">
      <c r="A24" s="108" t="s">
        <v>88</v>
      </c>
      <c r="B24" s="108"/>
      <c r="C24" s="26"/>
      <c r="D24" s="57">
        <v>0</v>
      </c>
      <c r="E24" s="56"/>
      <c r="F24" s="57">
        <v>13933760809</v>
      </c>
      <c r="G24" s="56"/>
      <c r="H24" s="57">
        <v>13929436004</v>
      </c>
      <c r="I24" s="56"/>
      <c r="J24" s="57">
        <v>27863196813</v>
      </c>
      <c r="K24" s="56"/>
      <c r="L24" s="67">
        <f>J24/درآمد!$F$14</f>
        <v>2.9753105115063253E-3</v>
      </c>
      <c r="M24" s="56"/>
      <c r="N24" s="57">
        <v>0</v>
      </c>
      <c r="O24" s="56"/>
      <c r="P24" s="109">
        <v>13933760809</v>
      </c>
      <c r="Q24" s="109"/>
      <c r="R24" s="56"/>
      <c r="S24" s="57">
        <v>13929436004</v>
      </c>
      <c r="T24" s="56"/>
      <c r="U24" s="57">
        <v>27863196813</v>
      </c>
      <c r="V24" s="26"/>
      <c r="W24" s="67">
        <f>U24/درآمد!$F$14</f>
        <v>2.9753105115063253E-3</v>
      </c>
    </row>
    <row r="25" spans="1:23" ht="18.75" x14ac:dyDescent="0.4">
      <c r="A25" s="108" t="s">
        <v>93</v>
      </c>
      <c r="B25" s="108"/>
      <c r="C25" s="26"/>
      <c r="D25" s="57">
        <v>0</v>
      </c>
      <c r="E25" s="56"/>
      <c r="F25" s="57">
        <v>169402771378</v>
      </c>
      <c r="G25" s="56"/>
      <c r="H25" s="57">
        <v>6337628732</v>
      </c>
      <c r="I25" s="56"/>
      <c r="J25" s="57">
        <v>175740400110</v>
      </c>
      <c r="K25" s="56"/>
      <c r="L25" s="67">
        <f>J25/درآمد!$F$14</f>
        <v>1.8766054134163518E-2</v>
      </c>
      <c r="M25" s="56"/>
      <c r="N25" s="57">
        <v>0</v>
      </c>
      <c r="O25" s="56"/>
      <c r="P25" s="109">
        <v>169402771378</v>
      </c>
      <c r="Q25" s="109"/>
      <c r="R25" s="56"/>
      <c r="S25" s="57">
        <v>6337628732</v>
      </c>
      <c r="T25" s="56"/>
      <c r="U25" s="57">
        <v>175740400110</v>
      </c>
      <c r="V25" s="26"/>
      <c r="W25" s="67">
        <f>U25/درآمد!$F$14</f>
        <v>1.8766054134163518E-2</v>
      </c>
    </row>
    <row r="26" spans="1:23" ht="18.75" x14ac:dyDescent="0.4">
      <c r="A26" s="108" t="s">
        <v>85</v>
      </c>
      <c r="B26" s="108"/>
      <c r="C26" s="26"/>
      <c r="D26" s="57">
        <v>0</v>
      </c>
      <c r="E26" s="56"/>
      <c r="F26" s="57">
        <v>1331946803858</v>
      </c>
      <c r="G26" s="56"/>
      <c r="H26" s="57">
        <v>735646054334</v>
      </c>
      <c r="I26" s="56"/>
      <c r="J26" s="57">
        <v>2067592858192</v>
      </c>
      <c r="K26" s="56"/>
      <c r="L26" s="67">
        <f>J26/درآمد!$F$14</f>
        <v>0.22078337980313445</v>
      </c>
      <c r="M26" s="56"/>
      <c r="N26" s="57">
        <v>0</v>
      </c>
      <c r="O26" s="56"/>
      <c r="P26" s="109">
        <v>1331946803858</v>
      </c>
      <c r="Q26" s="109"/>
      <c r="R26" s="56"/>
      <c r="S26" s="57">
        <v>735646054334</v>
      </c>
      <c r="T26" s="56"/>
      <c r="U26" s="57">
        <v>2067592858192</v>
      </c>
      <c r="V26" s="26"/>
      <c r="W26" s="67">
        <f>U26/درآمد!$F$14</f>
        <v>0.22078337980313445</v>
      </c>
    </row>
    <row r="27" spans="1:23" ht="18.75" x14ac:dyDescent="0.4">
      <c r="A27" s="108" t="s">
        <v>54</v>
      </c>
      <c r="B27" s="108"/>
      <c r="C27" s="26"/>
      <c r="D27" s="57">
        <v>0</v>
      </c>
      <c r="E27" s="56"/>
      <c r="F27" s="57">
        <v>0</v>
      </c>
      <c r="G27" s="56"/>
      <c r="H27" s="57">
        <v>17763718990</v>
      </c>
      <c r="I27" s="56"/>
      <c r="J27" s="57">
        <v>17763718990</v>
      </c>
      <c r="K27" s="56"/>
      <c r="L27" s="67">
        <f>J27/درآمد!$F$14</f>
        <v>1.8968598682019267E-3</v>
      </c>
      <c r="M27" s="56"/>
      <c r="N27" s="57">
        <v>0</v>
      </c>
      <c r="O27" s="56"/>
      <c r="P27" s="109">
        <v>0</v>
      </c>
      <c r="Q27" s="109"/>
      <c r="R27" s="56"/>
      <c r="S27" s="57">
        <v>17763718990</v>
      </c>
      <c r="T27" s="56"/>
      <c r="U27" s="57">
        <v>17763718990</v>
      </c>
      <c r="V27" s="26"/>
      <c r="W27" s="67">
        <f>U27/درآمد!$F$14</f>
        <v>1.8968598682019267E-3</v>
      </c>
    </row>
    <row r="28" spans="1:23" ht="18.75" x14ac:dyDescent="0.4">
      <c r="A28" s="108" t="s">
        <v>59</v>
      </c>
      <c r="B28" s="108"/>
      <c r="C28" s="26"/>
      <c r="D28" s="57">
        <v>0</v>
      </c>
      <c r="E28" s="56"/>
      <c r="F28" s="57">
        <v>703062889066</v>
      </c>
      <c r="G28" s="56"/>
      <c r="H28" s="57">
        <v>-9936132027</v>
      </c>
      <c r="I28" s="56"/>
      <c r="J28" s="57">
        <v>693126757039</v>
      </c>
      <c r="K28" s="56"/>
      <c r="L28" s="67">
        <f>J28/درآمد!$F$14</f>
        <v>7.4014024301125608E-2</v>
      </c>
      <c r="M28" s="56"/>
      <c r="N28" s="57">
        <v>0</v>
      </c>
      <c r="O28" s="56"/>
      <c r="P28" s="109">
        <v>703062889066</v>
      </c>
      <c r="Q28" s="109"/>
      <c r="R28" s="56"/>
      <c r="S28" s="57">
        <v>-9936132027</v>
      </c>
      <c r="T28" s="56"/>
      <c r="U28" s="57">
        <v>693126757039</v>
      </c>
      <c r="V28" s="26"/>
      <c r="W28" s="67">
        <f>U28/درآمد!$F$14</f>
        <v>7.4014024301125608E-2</v>
      </c>
    </row>
    <row r="29" spans="1:23" ht="18.75" x14ac:dyDescent="0.4">
      <c r="A29" s="108" t="s">
        <v>89</v>
      </c>
      <c r="B29" s="108"/>
      <c r="C29" s="26"/>
      <c r="D29" s="57">
        <v>0</v>
      </c>
      <c r="E29" s="56"/>
      <c r="F29" s="57">
        <v>0</v>
      </c>
      <c r="G29" s="56"/>
      <c r="H29" s="57">
        <v>295969028</v>
      </c>
      <c r="I29" s="56"/>
      <c r="J29" s="57">
        <v>295969028</v>
      </c>
      <c r="K29" s="56"/>
      <c r="L29" s="67">
        <f>J29/درآمد!$F$14</f>
        <v>3.1604405122597156E-5</v>
      </c>
      <c r="M29" s="56"/>
      <c r="N29" s="57">
        <v>0</v>
      </c>
      <c r="O29" s="56"/>
      <c r="P29" s="109">
        <v>0</v>
      </c>
      <c r="Q29" s="109"/>
      <c r="R29" s="56"/>
      <c r="S29" s="57">
        <v>295969028</v>
      </c>
      <c r="T29" s="56"/>
      <c r="U29" s="57">
        <v>295969028</v>
      </c>
      <c r="V29" s="26"/>
      <c r="W29" s="67">
        <f>U29/درآمد!$F$14</f>
        <v>3.1604405122597156E-5</v>
      </c>
    </row>
    <row r="30" spans="1:23" ht="18.75" x14ac:dyDescent="0.4">
      <c r="A30" s="108" t="s">
        <v>55</v>
      </c>
      <c r="B30" s="108"/>
      <c r="C30" s="26"/>
      <c r="D30" s="57">
        <v>0</v>
      </c>
      <c r="E30" s="56"/>
      <c r="F30" s="57">
        <v>55698740002</v>
      </c>
      <c r="G30" s="56"/>
      <c r="H30" s="57">
        <v>262793143852</v>
      </c>
      <c r="I30" s="56"/>
      <c r="J30" s="57">
        <v>318491883854</v>
      </c>
      <c r="K30" s="56"/>
      <c r="L30" s="67">
        <f>J30/درآمد!$F$14</f>
        <v>3.4009459008599294E-2</v>
      </c>
      <c r="M30" s="56"/>
      <c r="N30" s="57">
        <v>0</v>
      </c>
      <c r="O30" s="56"/>
      <c r="P30" s="109">
        <v>55698740002</v>
      </c>
      <c r="Q30" s="109"/>
      <c r="R30" s="56"/>
      <c r="S30" s="57">
        <v>262793143852</v>
      </c>
      <c r="T30" s="56"/>
      <c r="U30" s="57">
        <v>318491883854</v>
      </c>
      <c r="V30" s="26"/>
      <c r="W30" s="67">
        <f>U30/درآمد!$F$14</f>
        <v>3.4009459008599294E-2</v>
      </c>
    </row>
    <row r="31" spans="1:23" ht="18.75" x14ac:dyDescent="0.4">
      <c r="A31" s="108" t="s">
        <v>21</v>
      </c>
      <c r="B31" s="108"/>
      <c r="C31" s="26"/>
      <c r="D31" s="57">
        <v>0</v>
      </c>
      <c r="E31" s="56"/>
      <c r="F31" s="57">
        <v>0</v>
      </c>
      <c r="G31" s="56"/>
      <c r="H31" s="57">
        <v>6734165192</v>
      </c>
      <c r="I31" s="56"/>
      <c r="J31" s="57">
        <v>6734165192</v>
      </c>
      <c r="K31" s="56"/>
      <c r="L31" s="67">
        <f>J31/درآمد!$F$14</f>
        <v>7.190930967630176E-4</v>
      </c>
      <c r="M31" s="56"/>
      <c r="N31" s="57">
        <v>0</v>
      </c>
      <c r="O31" s="56"/>
      <c r="P31" s="109">
        <v>0</v>
      </c>
      <c r="Q31" s="109"/>
      <c r="R31" s="56"/>
      <c r="S31" s="57">
        <v>6734165192</v>
      </c>
      <c r="T31" s="56"/>
      <c r="U31" s="57">
        <v>6734165192</v>
      </c>
      <c r="V31" s="26"/>
      <c r="W31" s="67">
        <f>U31/درآمد!$F$14</f>
        <v>7.190930967630176E-4</v>
      </c>
    </row>
    <row r="32" spans="1:23" ht="18.75" x14ac:dyDescent="0.4">
      <c r="A32" s="108" t="s">
        <v>95</v>
      </c>
      <c r="B32" s="108"/>
      <c r="C32" s="26"/>
      <c r="D32" s="57">
        <v>0</v>
      </c>
      <c r="E32" s="56"/>
      <c r="F32" s="57">
        <v>0</v>
      </c>
      <c r="G32" s="56"/>
      <c r="H32" s="57">
        <v>6972688344</v>
      </c>
      <c r="I32" s="56"/>
      <c r="J32" s="57">
        <v>6972688344</v>
      </c>
      <c r="K32" s="56"/>
      <c r="L32" s="67">
        <f>J32/درآمد!$F$14</f>
        <v>7.445632696992439E-4</v>
      </c>
      <c r="M32" s="56"/>
      <c r="N32" s="57">
        <v>0</v>
      </c>
      <c r="O32" s="56"/>
      <c r="P32" s="109">
        <v>0</v>
      </c>
      <c r="Q32" s="109"/>
      <c r="R32" s="56"/>
      <c r="S32" s="57">
        <v>6972688344</v>
      </c>
      <c r="T32" s="56"/>
      <c r="U32" s="57">
        <v>6972688344</v>
      </c>
      <c r="V32" s="26"/>
      <c r="W32" s="67">
        <f>U32/درآمد!$F$14</f>
        <v>7.445632696992439E-4</v>
      </c>
    </row>
    <row r="33" spans="1:23" ht="18.75" x14ac:dyDescent="0.4">
      <c r="A33" s="108" t="s">
        <v>35</v>
      </c>
      <c r="B33" s="108"/>
      <c r="C33" s="26"/>
      <c r="D33" s="57">
        <v>0</v>
      </c>
      <c r="E33" s="56"/>
      <c r="F33" s="57">
        <v>206124612126</v>
      </c>
      <c r="G33" s="56"/>
      <c r="H33" s="57">
        <v>11932170742</v>
      </c>
      <c r="I33" s="56"/>
      <c r="J33" s="57">
        <v>218056782868</v>
      </c>
      <c r="K33" s="56"/>
      <c r="L33" s="67">
        <f>J33/درآمد!$F$14</f>
        <v>2.328471648557252E-2</v>
      </c>
      <c r="M33" s="56"/>
      <c r="N33" s="57">
        <v>0</v>
      </c>
      <c r="O33" s="56"/>
      <c r="P33" s="109">
        <v>206124612126</v>
      </c>
      <c r="Q33" s="109"/>
      <c r="R33" s="56"/>
      <c r="S33" s="57">
        <v>11932170742</v>
      </c>
      <c r="T33" s="56"/>
      <c r="U33" s="57">
        <v>218056782868</v>
      </c>
      <c r="V33" s="26"/>
      <c r="W33" s="67">
        <f>U33/درآمد!$F$14</f>
        <v>2.328471648557252E-2</v>
      </c>
    </row>
    <row r="34" spans="1:23" ht="18.75" x14ac:dyDescent="0.4">
      <c r="A34" s="108" t="s">
        <v>36</v>
      </c>
      <c r="B34" s="108"/>
      <c r="C34" s="26"/>
      <c r="D34" s="57">
        <v>0</v>
      </c>
      <c r="E34" s="56"/>
      <c r="F34" s="57">
        <v>2112048140</v>
      </c>
      <c r="G34" s="56"/>
      <c r="H34" s="57">
        <v>7002823345</v>
      </c>
      <c r="I34" s="56"/>
      <c r="J34" s="57">
        <v>9114871485</v>
      </c>
      <c r="K34" s="56"/>
      <c r="L34" s="67">
        <f>J34/درآمد!$F$14</f>
        <v>9.7331160966055113E-4</v>
      </c>
      <c r="M34" s="56"/>
      <c r="N34" s="57">
        <v>0</v>
      </c>
      <c r="O34" s="56"/>
      <c r="P34" s="109">
        <v>2112048140</v>
      </c>
      <c r="Q34" s="109"/>
      <c r="R34" s="56"/>
      <c r="S34" s="57">
        <v>7002823345</v>
      </c>
      <c r="T34" s="56"/>
      <c r="U34" s="57">
        <v>9114871485</v>
      </c>
      <c r="V34" s="26"/>
      <c r="W34" s="67">
        <f>U34/درآمد!$F$14</f>
        <v>9.7331160966055113E-4</v>
      </c>
    </row>
    <row r="35" spans="1:23" ht="18.75" x14ac:dyDescent="0.4">
      <c r="A35" s="108" t="s">
        <v>43</v>
      </c>
      <c r="B35" s="108"/>
      <c r="C35" s="26"/>
      <c r="D35" s="57">
        <v>0</v>
      </c>
      <c r="E35" s="56"/>
      <c r="F35" s="57">
        <v>42947914105</v>
      </c>
      <c r="G35" s="56"/>
      <c r="H35" s="57">
        <v>52058953398</v>
      </c>
      <c r="I35" s="56"/>
      <c r="J35" s="57">
        <v>95006867503</v>
      </c>
      <c r="K35" s="56"/>
      <c r="L35" s="67">
        <f>J35/درآمد!$F$14</f>
        <v>1.0145100486641873E-2</v>
      </c>
      <c r="M35" s="56"/>
      <c r="N35" s="57">
        <v>0</v>
      </c>
      <c r="O35" s="56"/>
      <c r="P35" s="109">
        <v>42947914105</v>
      </c>
      <c r="Q35" s="109"/>
      <c r="R35" s="56"/>
      <c r="S35" s="57">
        <v>52058953398</v>
      </c>
      <c r="T35" s="56"/>
      <c r="U35" s="57">
        <v>95006867503</v>
      </c>
      <c r="V35" s="26"/>
      <c r="W35" s="67">
        <f>U35/درآمد!$F$14</f>
        <v>1.0145100486641873E-2</v>
      </c>
    </row>
    <row r="36" spans="1:23" ht="18.75" x14ac:dyDescent="0.4">
      <c r="A36" s="108" t="s">
        <v>108</v>
      </c>
      <c r="B36" s="108"/>
      <c r="C36" s="26"/>
      <c r="D36" s="57">
        <v>0</v>
      </c>
      <c r="E36" s="56"/>
      <c r="F36" s="57">
        <v>43194888279</v>
      </c>
      <c r="G36" s="56"/>
      <c r="H36" s="57">
        <v>12209769100</v>
      </c>
      <c r="I36" s="56"/>
      <c r="J36" s="57">
        <v>55404657379</v>
      </c>
      <c r="K36" s="56"/>
      <c r="L36" s="67">
        <f>J36/درآمد!$F$14</f>
        <v>5.9162651217836478E-3</v>
      </c>
      <c r="M36" s="56"/>
      <c r="N36" s="57">
        <v>0</v>
      </c>
      <c r="O36" s="56"/>
      <c r="P36" s="109">
        <v>43194888279</v>
      </c>
      <c r="Q36" s="109"/>
      <c r="R36" s="56"/>
      <c r="S36" s="57">
        <v>12209769100</v>
      </c>
      <c r="T36" s="56"/>
      <c r="U36" s="57">
        <v>55404657379</v>
      </c>
      <c r="V36" s="26"/>
      <c r="W36" s="67">
        <f>U36/درآمد!$F$14</f>
        <v>5.9162651217836478E-3</v>
      </c>
    </row>
    <row r="37" spans="1:23" ht="18.75" x14ac:dyDescent="0.4">
      <c r="A37" s="108" t="s">
        <v>52</v>
      </c>
      <c r="B37" s="108"/>
      <c r="C37" s="26"/>
      <c r="D37" s="57">
        <v>0</v>
      </c>
      <c r="E37" s="56"/>
      <c r="F37" s="57">
        <v>-295302269922</v>
      </c>
      <c r="G37" s="56"/>
      <c r="H37" s="57">
        <v>4271614889</v>
      </c>
      <c r="I37" s="56"/>
      <c r="J37" s="57">
        <v>-291030655033</v>
      </c>
      <c r="K37" s="56"/>
      <c r="L37" s="67">
        <f>J37/درآمد!$F$14</f>
        <v>-3.1077071769677705E-2</v>
      </c>
      <c r="M37" s="56"/>
      <c r="N37" s="57">
        <v>0</v>
      </c>
      <c r="O37" s="56"/>
      <c r="P37" s="109">
        <v>-295302269922</v>
      </c>
      <c r="Q37" s="109"/>
      <c r="R37" s="56"/>
      <c r="S37" s="57">
        <v>4271614889</v>
      </c>
      <c r="T37" s="56"/>
      <c r="U37" s="57">
        <v>-291030655033</v>
      </c>
      <c r="V37" s="26"/>
      <c r="W37" s="67">
        <f>U37/درآمد!$F$14</f>
        <v>-3.1077071769677705E-2</v>
      </c>
    </row>
    <row r="38" spans="1:23" ht="18.75" x14ac:dyDescent="0.4">
      <c r="A38" s="108" t="s">
        <v>46</v>
      </c>
      <c r="B38" s="108"/>
      <c r="C38" s="26"/>
      <c r="D38" s="57">
        <v>0</v>
      </c>
      <c r="E38" s="56"/>
      <c r="F38" s="57">
        <v>0</v>
      </c>
      <c r="G38" s="56"/>
      <c r="H38" s="57">
        <v>30286995187</v>
      </c>
      <c r="I38" s="56"/>
      <c r="J38" s="57">
        <v>30286995187</v>
      </c>
      <c r="K38" s="56"/>
      <c r="L38" s="67">
        <f>J38/درآمد!$F$14</f>
        <v>3.2341305179949377E-3</v>
      </c>
      <c r="M38" s="56"/>
      <c r="N38" s="57">
        <v>0</v>
      </c>
      <c r="O38" s="56"/>
      <c r="P38" s="109">
        <v>0</v>
      </c>
      <c r="Q38" s="109"/>
      <c r="R38" s="56"/>
      <c r="S38" s="57">
        <v>30286995187</v>
      </c>
      <c r="T38" s="56"/>
      <c r="U38" s="57">
        <v>30286995187</v>
      </c>
      <c r="V38" s="26"/>
      <c r="W38" s="67">
        <f>U38/درآمد!$F$14</f>
        <v>3.2341305179949377E-3</v>
      </c>
    </row>
    <row r="39" spans="1:23" ht="18.75" x14ac:dyDescent="0.4">
      <c r="A39" s="108" t="s">
        <v>23</v>
      </c>
      <c r="B39" s="108"/>
      <c r="C39" s="26"/>
      <c r="D39" s="57">
        <v>0</v>
      </c>
      <c r="E39" s="56"/>
      <c r="F39" s="57">
        <v>0</v>
      </c>
      <c r="G39" s="56"/>
      <c r="H39" s="57">
        <v>171226139708</v>
      </c>
      <c r="I39" s="56"/>
      <c r="J39" s="57">
        <v>171226139708</v>
      </c>
      <c r="K39" s="56"/>
      <c r="L39" s="67">
        <f>J39/درآمد!$F$14</f>
        <v>1.8284008713607868E-2</v>
      </c>
      <c r="M39" s="56"/>
      <c r="N39" s="57">
        <v>0</v>
      </c>
      <c r="O39" s="56"/>
      <c r="P39" s="109">
        <v>0</v>
      </c>
      <c r="Q39" s="109"/>
      <c r="R39" s="56"/>
      <c r="S39" s="57">
        <v>171226139708</v>
      </c>
      <c r="T39" s="56"/>
      <c r="U39" s="57">
        <v>171226139708</v>
      </c>
      <c r="V39" s="26"/>
      <c r="W39" s="67">
        <f>U39/درآمد!$F$14</f>
        <v>1.8284008713607868E-2</v>
      </c>
    </row>
    <row r="40" spans="1:23" ht="18.75" x14ac:dyDescent="0.4">
      <c r="A40" s="108" t="s">
        <v>39</v>
      </c>
      <c r="B40" s="108"/>
      <c r="C40" s="26"/>
      <c r="D40" s="57">
        <v>78309942271</v>
      </c>
      <c r="E40" s="56"/>
      <c r="F40" s="57">
        <v>-43319532002</v>
      </c>
      <c r="G40" s="56"/>
      <c r="H40" s="57">
        <v>-40535796165</v>
      </c>
      <c r="I40" s="56"/>
      <c r="J40" s="57">
        <v>-5545385896</v>
      </c>
      <c r="K40" s="56"/>
      <c r="L40" s="67">
        <f>J40/درآمد!$F$14</f>
        <v>-5.921519004965628E-4</v>
      </c>
      <c r="M40" s="56"/>
      <c r="N40" s="57">
        <v>78309942271</v>
      </c>
      <c r="O40" s="56"/>
      <c r="P40" s="109">
        <v>-43319532002</v>
      </c>
      <c r="Q40" s="109"/>
      <c r="R40" s="56"/>
      <c r="S40" s="57">
        <v>-40535796165</v>
      </c>
      <c r="T40" s="56"/>
      <c r="U40" s="57">
        <v>-5545385896</v>
      </c>
      <c r="V40" s="26"/>
      <c r="W40" s="67">
        <f>U40/درآمد!$F$14</f>
        <v>-5.921519004965628E-4</v>
      </c>
    </row>
    <row r="41" spans="1:23" ht="18.75" x14ac:dyDescent="0.4">
      <c r="A41" s="108" t="s">
        <v>40</v>
      </c>
      <c r="B41" s="108"/>
      <c r="C41" s="26"/>
      <c r="D41" s="57">
        <v>0</v>
      </c>
      <c r="E41" s="56"/>
      <c r="F41" s="57">
        <v>0</v>
      </c>
      <c r="G41" s="56"/>
      <c r="H41" s="57">
        <v>-325959947</v>
      </c>
      <c r="I41" s="56"/>
      <c r="J41" s="57">
        <v>-325959947</v>
      </c>
      <c r="K41" s="56"/>
      <c r="L41" s="67">
        <f>J41/درآمد!$F$14</f>
        <v>-3.4806919792730125E-5</v>
      </c>
      <c r="M41" s="56"/>
      <c r="N41" s="57">
        <v>0</v>
      </c>
      <c r="O41" s="56"/>
      <c r="P41" s="109">
        <v>0</v>
      </c>
      <c r="Q41" s="109"/>
      <c r="R41" s="56"/>
      <c r="S41" s="57">
        <v>-325959947</v>
      </c>
      <c r="T41" s="56"/>
      <c r="U41" s="57">
        <v>-325959947</v>
      </c>
      <c r="V41" s="26"/>
      <c r="W41" s="67">
        <f>U41/درآمد!$F$14</f>
        <v>-3.4806919792730125E-5</v>
      </c>
    </row>
    <row r="42" spans="1:23" ht="18.75" x14ac:dyDescent="0.4">
      <c r="A42" s="108" t="s">
        <v>106</v>
      </c>
      <c r="B42" s="108"/>
      <c r="C42" s="26"/>
      <c r="D42" s="57">
        <v>0</v>
      </c>
      <c r="E42" s="56"/>
      <c r="F42" s="57">
        <v>0</v>
      </c>
      <c r="G42" s="56"/>
      <c r="H42" s="57">
        <v>223762729</v>
      </c>
      <c r="I42" s="56"/>
      <c r="J42" s="57">
        <v>223762729</v>
      </c>
      <c r="K42" s="56"/>
      <c r="L42" s="67">
        <f>J42/درآمد!$F$14</f>
        <v>2.3894013459590503E-5</v>
      </c>
      <c r="M42" s="56"/>
      <c r="N42" s="57">
        <v>0</v>
      </c>
      <c r="O42" s="56"/>
      <c r="P42" s="109">
        <v>0</v>
      </c>
      <c r="Q42" s="109"/>
      <c r="R42" s="56"/>
      <c r="S42" s="57">
        <v>223762729</v>
      </c>
      <c r="T42" s="56"/>
      <c r="U42" s="57">
        <v>223762729</v>
      </c>
      <c r="V42" s="26"/>
      <c r="W42" s="67">
        <f>U42/درآمد!$F$14</f>
        <v>2.3894013459590503E-5</v>
      </c>
    </row>
    <row r="43" spans="1:23" ht="18.75" x14ac:dyDescent="0.4">
      <c r="A43" s="108" t="s">
        <v>69</v>
      </c>
      <c r="B43" s="108"/>
      <c r="C43" s="26"/>
      <c r="D43" s="57">
        <v>0</v>
      </c>
      <c r="E43" s="56"/>
      <c r="F43" s="57">
        <v>123636842065</v>
      </c>
      <c r="G43" s="56"/>
      <c r="H43" s="57">
        <v>87516242354</v>
      </c>
      <c r="I43" s="56"/>
      <c r="J43" s="57">
        <v>211153084419</v>
      </c>
      <c r="K43" s="56"/>
      <c r="L43" s="67">
        <f>J43/درآمد!$F$14</f>
        <v>2.2547520150872115E-2</v>
      </c>
      <c r="M43" s="56"/>
      <c r="N43" s="57">
        <v>0</v>
      </c>
      <c r="O43" s="56"/>
      <c r="P43" s="109">
        <v>123636842065</v>
      </c>
      <c r="Q43" s="109"/>
      <c r="R43" s="56"/>
      <c r="S43" s="57">
        <v>87516242354</v>
      </c>
      <c r="T43" s="56"/>
      <c r="U43" s="57">
        <v>211153084419</v>
      </c>
      <c r="V43" s="26"/>
      <c r="W43" s="67">
        <f>U43/درآمد!$F$14</f>
        <v>2.2547520150872115E-2</v>
      </c>
    </row>
    <row r="44" spans="1:23" ht="18.75" x14ac:dyDescent="0.4">
      <c r="A44" s="108" t="s">
        <v>103</v>
      </c>
      <c r="B44" s="108"/>
      <c r="C44" s="26"/>
      <c r="D44" s="57">
        <v>0</v>
      </c>
      <c r="E44" s="56"/>
      <c r="F44" s="57">
        <v>2422193695</v>
      </c>
      <c r="G44" s="56"/>
      <c r="H44" s="57">
        <v>887965631</v>
      </c>
      <c r="I44" s="56"/>
      <c r="J44" s="57">
        <v>3310159326</v>
      </c>
      <c r="K44" s="56"/>
      <c r="L44" s="67">
        <f>J44/درآمد!$F$14</f>
        <v>3.5346812153347053E-4</v>
      </c>
      <c r="M44" s="56"/>
      <c r="N44" s="57">
        <v>0</v>
      </c>
      <c r="O44" s="56"/>
      <c r="P44" s="109">
        <v>2422193695</v>
      </c>
      <c r="Q44" s="109"/>
      <c r="R44" s="56"/>
      <c r="S44" s="57">
        <v>887965631</v>
      </c>
      <c r="T44" s="56"/>
      <c r="U44" s="57">
        <v>3310159326</v>
      </c>
      <c r="V44" s="26"/>
      <c r="W44" s="67">
        <f>U44/درآمد!$F$14</f>
        <v>3.5346812153347053E-4</v>
      </c>
    </row>
    <row r="45" spans="1:23" ht="18.75" x14ac:dyDescent="0.4">
      <c r="A45" s="108" t="s">
        <v>74</v>
      </c>
      <c r="B45" s="108"/>
      <c r="C45" s="26"/>
      <c r="D45" s="57">
        <v>0</v>
      </c>
      <c r="E45" s="56"/>
      <c r="F45" s="57">
        <v>0</v>
      </c>
      <c r="G45" s="56"/>
      <c r="H45" s="57">
        <v>-33431491060</v>
      </c>
      <c r="I45" s="56"/>
      <c r="J45" s="57">
        <v>-33431491060</v>
      </c>
      <c r="K45" s="56"/>
      <c r="L45" s="67">
        <f>J45/درآمد!$F$14</f>
        <v>-3.5699086301446549E-3</v>
      </c>
      <c r="M45" s="56"/>
      <c r="N45" s="57">
        <v>0</v>
      </c>
      <c r="O45" s="56"/>
      <c r="P45" s="109">
        <v>0</v>
      </c>
      <c r="Q45" s="109"/>
      <c r="R45" s="56"/>
      <c r="S45" s="57">
        <v>-33431491060</v>
      </c>
      <c r="T45" s="56"/>
      <c r="U45" s="57">
        <v>-33431491060</v>
      </c>
      <c r="V45" s="26"/>
      <c r="W45" s="67">
        <f>U45/درآمد!$F$14</f>
        <v>-3.5699086301446549E-3</v>
      </c>
    </row>
    <row r="46" spans="1:23" ht="18.75" x14ac:dyDescent="0.4">
      <c r="A46" s="108" t="s">
        <v>49</v>
      </c>
      <c r="B46" s="108"/>
      <c r="C46" s="26"/>
      <c r="D46" s="57">
        <v>0</v>
      </c>
      <c r="E46" s="56"/>
      <c r="F46" s="57">
        <v>-54417071244</v>
      </c>
      <c r="G46" s="56"/>
      <c r="H46" s="57">
        <v>-13738862</v>
      </c>
      <c r="I46" s="56"/>
      <c r="J46" s="57">
        <v>-54430810106</v>
      </c>
      <c r="K46" s="56"/>
      <c r="L46" s="67">
        <f>J46/درآمد!$F$14</f>
        <v>-5.8122749713567304E-3</v>
      </c>
      <c r="M46" s="56"/>
      <c r="N46" s="57">
        <v>0</v>
      </c>
      <c r="O46" s="56"/>
      <c r="P46" s="109">
        <v>-54417071244</v>
      </c>
      <c r="Q46" s="109"/>
      <c r="R46" s="56"/>
      <c r="S46" s="57">
        <v>-13738862</v>
      </c>
      <c r="T46" s="56"/>
      <c r="U46" s="57">
        <v>-54430810106</v>
      </c>
      <c r="V46" s="26"/>
      <c r="W46" s="67">
        <f>U46/درآمد!$F$14</f>
        <v>-5.8122749713567304E-3</v>
      </c>
    </row>
    <row r="47" spans="1:23" ht="18.75" x14ac:dyDescent="0.4">
      <c r="A47" s="108" t="s">
        <v>57</v>
      </c>
      <c r="B47" s="108"/>
      <c r="C47" s="26"/>
      <c r="D47" s="57">
        <v>0</v>
      </c>
      <c r="E47" s="56"/>
      <c r="F47" s="57">
        <v>0</v>
      </c>
      <c r="G47" s="56"/>
      <c r="H47" s="57">
        <v>-12115458638</v>
      </c>
      <c r="I47" s="56"/>
      <c r="J47" s="57">
        <v>-12115458638</v>
      </c>
      <c r="K47" s="56"/>
      <c r="L47" s="67">
        <f>J47/درآمد!$F$14</f>
        <v>-1.2937227439940816E-3</v>
      </c>
      <c r="M47" s="56"/>
      <c r="N47" s="57">
        <v>0</v>
      </c>
      <c r="O47" s="56"/>
      <c r="P47" s="109">
        <v>0</v>
      </c>
      <c r="Q47" s="109"/>
      <c r="R47" s="56"/>
      <c r="S47" s="57">
        <v>-12115458638</v>
      </c>
      <c r="T47" s="56"/>
      <c r="U47" s="57">
        <v>-12115458638</v>
      </c>
      <c r="V47" s="26"/>
      <c r="W47" s="67">
        <f>U47/درآمد!$F$14</f>
        <v>-1.2937227439940816E-3</v>
      </c>
    </row>
    <row r="48" spans="1:23" ht="18.75" x14ac:dyDescent="0.4">
      <c r="A48" s="108" t="s">
        <v>60</v>
      </c>
      <c r="B48" s="108"/>
      <c r="C48" s="26"/>
      <c r="D48" s="57">
        <v>0</v>
      </c>
      <c r="E48" s="56"/>
      <c r="F48" s="57">
        <v>233745428483</v>
      </c>
      <c r="G48" s="56"/>
      <c r="H48" s="57">
        <v>-9804158108</v>
      </c>
      <c r="I48" s="56"/>
      <c r="J48" s="57">
        <v>223941270375</v>
      </c>
      <c r="K48" s="56"/>
      <c r="L48" s="67">
        <f>J48/درآمد!$F$14</f>
        <v>2.3913078609700218E-2</v>
      </c>
      <c r="M48" s="56"/>
      <c r="N48" s="57">
        <v>0</v>
      </c>
      <c r="O48" s="56"/>
      <c r="P48" s="109">
        <v>233745428483</v>
      </c>
      <c r="Q48" s="109"/>
      <c r="R48" s="56"/>
      <c r="S48" s="57">
        <v>-9804158108</v>
      </c>
      <c r="T48" s="56"/>
      <c r="U48" s="57">
        <v>223941270375</v>
      </c>
      <c r="V48" s="26"/>
      <c r="W48" s="67">
        <f>U48/درآمد!$F$14</f>
        <v>2.3913078609700218E-2</v>
      </c>
    </row>
    <row r="49" spans="1:23" ht="18.75" x14ac:dyDescent="0.4">
      <c r="A49" s="108" t="s">
        <v>66</v>
      </c>
      <c r="B49" s="108"/>
      <c r="C49" s="26"/>
      <c r="D49" s="57">
        <v>0</v>
      </c>
      <c r="E49" s="56"/>
      <c r="F49" s="57">
        <v>-14387017767</v>
      </c>
      <c r="G49" s="56"/>
      <c r="H49" s="57">
        <v>-2345016367</v>
      </c>
      <c r="I49" s="56"/>
      <c r="J49" s="57">
        <v>-16732034134</v>
      </c>
      <c r="K49" s="56"/>
      <c r="L49" s="67">
        <f>J49/درآمد!$F$14</f>
        <v>-1.7866936580136353E-3</v>
      </c>
      <c r="M49" s="56"/>
      <c r="N49" s="57">
        <v>0</v>
      </c>
      <c r="O49" s="56"/>
      <c r="P49" s="109">
        <v>-14387017767</v>
      </c>
      <c r="Q49" s="109"/>
      <c r="R49" s="56"/>
      <c r="S49" s="57">
        <v>-2345016367</v>
      </c>
      <c r="T49" s="56"/>
      <c r="U49" s="57">
        <v>-16732034134</v>
      </c>
      <c r="V49" s="26"/>
      <c r="W49" s="67">
        <f>U49/درآمد!$F$14</f>
        <v>-1.7866936580136353E-3</v>
      </c>
    </row>
    <row r="50" spans="1:23" ht="18.75" x14ac:dyDescent="0.4">
      <c r="A50" s="108" t="s">
        <v>34</v>
      </c>
      <c r="B50" s="108"/>
      <c r="C50" s="26"/>
      <c r="D50" s="57">
        <v>0</v>
      </c>
      <c r="E50" s="56"/>
      <c r="F50" s="57">
        <v>-4068307032</v>
      </c>
      <c r="G50" s="56"/>
      <c r="H50" s="57">
        <v>42614983669</v>
      </c>
      <c r="I50" s="56"/>
      <c r="J50" s="57">
        <v>38546676637</v>
      </c>
      <c r="K50" s="56"/>
      <c r="L50" s="67">
        <f>J50/درآمد!$F$14</f>
        <v>4.1161225307855482E-3</v>
      </c>
      <c r="M50" s="56"/>
      <c r="N50" s="57">
        <v>0</v>
      </c>
      <c r="O50" s="56"/>
      <c r="P50" s="109">
        <v>-4068307032</v>
      </c>
      <c r="Q50" s="109"/>
      <c r="R50" s="56"/>
      <c r="S50" s="57">
        <v>42614983669</v>
      </c>
      <c r="T50" s="56"/>
      <c r="U50" s="57">
        <v>38546676637</v>
      </c>
      <c r="V50" s="26"/>
      <c r="W50" s="67">
        <f>U50/درآمد!$F$14</f>
        <v>4.1161225307855482E-3</v>
      </c>
    </row>
    <row r="51" spans="1:23" ht="18.75" x14ac:dyDescent="0.4">
      <c r="A51" s="108" t="s">
        <v>51</v>
      </c>
      <c r="B51" s="108"/>
      <c r="C51" s="26"/>
      <c r="D51" s="57">
        <v>0</v>
      </c>
      <c r="E51" s="56"/>
      <c r="F51" s="57">
        <v>135825076687</v>
      </c>
      <c r="G51" s="56"/>
      <c r="H51" s="57">
        <v>55345862882</v>
      </c>
      <c r="I51" s="56"/>
      <c r="J51" s="57">
        <v>191170939569</v>
      </c>
      <c r="K51" s="56"/>
      <c r="L51" s="67">
        <f>J51/درآمد!$F$14</f>
        <v>2.0413770530767209E-2</v>
      </c>
      <c r="M51" s="56"/>
      <c r="N51" s="57">
        <v>0</v>
      </c>
      <c r="O51" s="56"/>
      <c r="P51" s="109">
        <v>135825076687</v>
      </c>
      <c r="Q51" s="109"/>
      <c r="R51" s="56"/>
      <c r="S51" s="57">
        <v>55345862882</v>
      </c>
      <c r="T51" s="56"/>
      <c r="U51" s="57">
        <v>191170939569</v>
      </c>
      <c r="V51" s="26"/>
      <c r="W51" s="67">
        <f>U51/درآمد!$F$14</f>
        <v>2.0413770530767209E-2</v>
      </c>
    </row>
    <row r="52" spans="1:23" ht="18.75" x14ac:dyDescent="0.4">
      <c r="A52" s="108" t="s">
        <v>78</v>
      </c>
      <c r="B52" s="108"/>
      <c r="C52" s="26"/>
      <c r="D52" s="57">
        <v>0</v>
      </c>
      <c r="E52" s="56"/>
      <c r="F52" s="57">
        <v>0</v>
      </c>
      <c r="G52" s="56"/>
      <c r="H52" s="57">
        <v>2617902</v>
      </c>
      <c r="I52" s="56"/>
      <c r="J52" s="57">
        <v>2617902</v>
      </c>
      <c r="K52" s="56"/>
      <c r="L52" s="67">
        <f>J52/درآمد!$F$14</f>
        <v>2.7954693752367001E-7</v>
      </c>
      <c r="M52" s="56"/>
      <c r="N52" s="57">
        <v>0</v>
      </c>
      <c r="O52" s="56"/>
      <c r="P52" s="109">
        <v>0</v>
      </c>
      <c r="Q52" s="109"/>
      <c r="R52" s="56"/>
      <c r="S52" s="57">
        <v>2617902</v>
      </c>
      <c r="T52" s="56"/>
      <c r="U52" s="57">
        <v>2617902</v>
      </c>
      <c r="V52" s="26"/>
      <c r="W52" s="67">
        <f>U52/درآمد!$F$14</f>
        <v>2.7954693752367001E-7</v>
      </c>
    </row>
    <row r="53" spans="1:23" ht="18.75" x14ac:dyDescent="0.4">
      <c r="A53" s="108" t="s">
        <v>86</v>
      </c>
      <c r="B53" s="108"/>
      <c r="C53" s="26"/>
      <c r="D53" s="57">
        <v>0</v>
      </c>
      <c r="E53" s="56"/>
      <c r="F53" s="57">
        <v>0</v>
      </c>
      <c r="G53" s="56"/>
      <c r="H53" s="57">
        <v>-3749142269</v>
      </c>
      <c r="I53" s="56"/>
      <c r="J53" s="57">
        <v>-3749142269</v>
      </c>
      <c r="K53" s="56"/>
      <c r="L53" s="67">
        <f>J53/درآمد!$F$14</f>
        <v>-4.0034395467801828E-4</v>
      </c>
      <c r="M53" s="56"/>
      <c r="N53" s="57">
        <v>0</v>
      </c>
      <c r="O53" s="56"/>
      <c r="P53" s="109">
        <v>0</v>
      </c>
      <c r="Q53" s="109"/>
      <c r="R53" s="56"/>
      <c r="S53" s="57">
        <v>-3749142269</v>
      </c>
      <c r="T53" s="56"/>
      <c r="U53" s="57">
        <v>-3749142269</v>
      </c>
      <c r="V53" s="26"/>
      <c r="W53" s="67">
        <f>U53/درآمد!$F$14</f>
        <v>-4.0034395467801828E-4</v>
      </c>
    </row>
    <row r="54" spans="1:23" ht="18.75" x14ac:dyDescent="0.4">
      <c r="A54" s="108" t="s">
        <v>19</v>
      </c>
      <c r="B54" s="108"/>
      <c r="C54" s="26"/>
      <c r="D54" s="57">
        <v>0</v>
      </c>
      <c r="E54" s="56"/>
      <c r="F54" s="57">
        <v>0</v>
      </c>
      <c r="G54" s="56"/>
      <c r="H54" s="57">
        <v>17220976894</v>
      </c>
      <c r="I54" s="56"/>
      <c r="J54" s="57">
        <v>17220976894</v>
      </c>
      <c r="K54" s="56"/>
      <c r="L54" s="67">
        <f>J54/درآمد!$F$14</f>
        <v>1.8389043409125256E-3</v>
      </c>
      <c r="M54" s="56"/>
      <c r="N54" s="57">
        <v>0</v>
      </c>
      <c r="O54" s="56"/>
      <c r="P54" s="109">
        <v>0</v>
      </c>
      <c r="Q54" s="109"/>
      <c r="R54" s="56"/>
      <c r="S54" s="57">
        <v>17220976894</v>
      </c>
      <c r="T54" s="56"/>
      <c r="U54" s="57">
        <v>17220976894</v>
      </c>
      <c r="V54" s="26"/>
      <c r="W54" s="67">
        <f>U54/درآمد!$F$14</f>
        <v>1.8389043409125256E-3</v>
      </c>
    </row>
    <row r="55" spans="1:23" ht="18.75" x14ac:dyDescent="0.4">
      <c r="A55" s="108" t="s">
        <v>38</v>
      </c>
      <c r="B55" s="108"/>
      <c r="C55" s="26"/>
      <c r="D55" s="57">
        <v>0</v>
      </c>
      <c r="E55" s="56"/>
      <c r="F55" s="57">
        <v>61535042429</v>
      </c>
      <c r="G55" s="56"/>
      <c r="H55" s="57">
        <v>12584454896</v>
      </c>
      <c r="I55" s="56"/>
      <c r="J55" s="57">
        <v>74119497325</v>
      </c>
      <c r="K55" s="56"/>
      <c r="L55" s="67">
        <f>J55/درآمد!$F$14</f>
        <v>7.9146883603731545E-3</v>
      </c>
      <c r="M55" s="56"/>
      <c r="N55" s="57">
        <v>0</v>
      </c>
      <c r="O55" s="56"/>
      <c r="P55" s="109">
        <v>61535042429</v>
      </c>
      <c r="Q55" s="109"/>
      <c r="R55" s="56"/>
      <c r="S55" s="57">
        <v>12584454896</v>
      </c>
      <c r="T55" s="56"/>
      <c r="U55" s="57">
        <v>74119497325</v>
      </c>
      <c r="V55" s="26"/>
      <c r="W55" s="67">
        <f>U55/درآمد!$F$14</f>
        <v>7.9146883603731545E-3</v>
      </c>
    </row>
    <row r="56" spans="1:23" ht="18.75" x14ac:dyDescent="0.4">
      <c r="A56" s="108" t="s">
        <v>105</v>
      </c>
      <c r="B56" s="108"/>
      <c r="C56" s="26"/>
      <c r="D56" s="57">
        <v>14625810253</v>
      </c>
      <c r="E56" s="56"/>
      <c r="F56" s="57">
        <v>-18735288600</v>
      </c>
      <c r="G56" s="56"/>
      <c r="H56" s="57">
        <v>0</v>
      </c>
      <c r="I56" s="56"/>
      <c r="J56" s="57">
        <v>-4109478347</v>
      </c>
      <c r="K56" s="56"/>
      <c r="L56" s="67">
        <f>J56/درآمد!$F$14</f>
        <v>-4.3882165441016651E-4</v>
      </c>
      <c r="M56" s="56"/>
      <c r="N56" s="57">
        <v>14625810253</v>
      </c>
      <c r="O56" s="56"/>
      <c r="P56" s="109">
        <v>-18735288600</v>
      </c>
      <c r="Q56" s="109"/>
      <c r="R56" s="56"/>
      <c r="S56" s="57">
        <v>0</v>
      </c>
      <c r="T56" s="56"/>
      <c r="U56" s="57">
        <v>-4109478347</v>
      </c>
      <c r="V56" s="26"/>
      <c r="W56" s="67">
        <f>U56/درآمد!$F$14</f>
        <v>-4.3882165441016651E-4</v>
      </c>
    </row>
    <row r="57" spans="1:23" ht="18.75" x14ac:dyDescent="0.4">
      <c r="A57" s="108" t="s">
        <v>24</v>
      </c>
      <c r="B57" s="108"/>
      <c r="C57" s="26"/>
      <c r="D57" s="57">
        <v>0</v>
      </c>
      <c r="E57" s="56"/>
      <c r="F57" s="57">
        <v>131768360088</v>
      </c>
      <c r="G57" s="56"/>
      <c r="H57" s="57">
        <v>0</v>
      </c>
      <c r="I57" s="56"/>
      <c r="J57" s="57">
        <v>131768360088</v>
      </c>
      <c r="K57" s="56"/>
      <c r="L57" s="67">
        <f>J57/درآمد!$F$14</f>
        <v>1.4070596044128691E-2</v>
      </c>
      <c r="M57" s="56"/>
      <c r="N57" s="57">
        <v>0</v>
      </c>
      <c r="O57" s="56"/>
      <c r="P57" s="109">
        <v>131768360088</v>
      </c>
      <c r="Q57" s="109"/>
      <c r="R57" s="56"/>
      <c r="S57" s="57">
        <v>0</v>
      </c>
      <c r="T57" s="56"/>
      <c r="U57" s="57">
        <v>131768360088</v>
      </c>
      <c r="V57" s="26"/>
      <c r="W57" s="67">
        <f>U57/درآمد!$F$14</f>
        <v>1.4070596044128691E-2</v>
      </c>
    </row>
    <row r="58" spans="1:23" ht="18.75" x14ac:dyDescent="0.4">
      <c r="A58" s="108" t="s">
        <v>20</v>
      </c>
      <c r="B58" s="108"/>
      <c r="C58" s="26"/>
      <c r="D58" s="57">
        <v>0</v>
      </c>
      <c r="E58" s="56"/>
      <c r="F58" s="57">
        <v>65307267237</v>
      </c>
      <c r="G58" s="56"/>
      <c r="H58" s="57">
        <v>0</v>
      </c>
      <c r="I58" s="56"/>
      <c r="J58" s="57">
        <v>65307267237</v>
      </c>
      <c r="K58" s="56"/>
      <c r="L58" s="67">
        <f>J58/درآمد!$F$14</f>
        <v>6.9736936501608006E-3</v>
      </c>
      <c r="M58" s="56"/>
      <c r="N58" s="57">
        <v>0</v>
      </c>
      <c r="O58" s="56"/>
      <c r="P58" s="109">
        <v>65307267237</v>
      </c>
      <c r="Q58" s="109"/>
      <c r="R58" s="56"/>
      <c r="S58" s="57">
        <v>0</v>
      </c>
      <c r="T58" s="56"/>
      <c r="U58" s="57">
        <v>65307267237</v>
      </c>
      <c r="V58" s="26"/>
      <c r="W58" s="67">
        <f>U58/درآمد!$F$14</f>
        <v>6.9736936501608006E-3</v>
      </c>
    </row>
    <row r="59" spans="1:23" ht="18.75" x14ac:dyDescent="0.4">
      <c r="A59" s="108" t="s">
        <v>79</v>
      </c>
      <c r="B59" s="108"/>
      <c r="C59" s="26"/>
      <c r="D59" s="57">
        <v>0</v>
      </c>
      <c r="E59" s="56"/>
      <c r="F59" s="57">
        <v>-40187814762</v>
      </c>
      <c r="G59" s="56"/>
      <c r="H59" s="57">
        <v>0</v>
      </c>
      <c r="I59" s="56"/>
      <c r="J59" s="57">
        <v>-40187814762</v>
      </c>
      <c r="K59" s="56"/>
      <c r="L59" s="67">
        <f>J59/درآمد!$F$14</f>
        <v>-4.2913678749187849E-3</v>
      </c>
      <c r="M59" s="56"/>
      <c r="N59" s="57">
        <v>0</v>
      </c>
      <c r="O59" s="56"/>
      <c r="P59" s="109">
        <v>-40187814762</v>
      </c>
      <c r="Q59" s="109"/>
      <c r="R59" s="56"/>
      <c r="S59" s="57">
        <v>0</v>
      </c>
      <c r="T59" s="56"/>
      <c r="U59" s="57">
        <v>-40187814762</v>
      </c>
      <c r="V59" s="26"/>
      <c r="W59" s="67">
        <f>U59/درآمد!$F$14</f>
        <v>-4.2913678749187849E-3</v>
      </c>
    </row>
    <row r="60" spans="1:23" ht="18.75" x14ac:dyDescent="0.4">
      <c r="A60" s="108" t="s">
        <v>100</v>
      </c>
      <c r="B60" s="108"/>
      <c r="C60" s="26"/>
      <c r="D60" s="57">
        <v>0</v>
      </c>
      <c r="E60" s="56"/>
      <c r="F60" s="57">
        <v>-39737515750</v>
      </c>
      <c r="G60" s="56"/>
      <c r="H60" s="57">
        <v>0</v>
      </c>
      <c r="I60" s="56"/>
      <c r="J60" s="57">
        <v>-39737515750</v>
      </c>
      <c r="K60" s="56"/>
      <c r="L60" s="67">
        <f>J60/درآمد!$F$14</f>
        <v>-4.2432836801038019E-3</v>
      </c>
      <c r="M60" s="56"/>
      <c r="N60" s="57">
        <v>0</v>
      </c>
      <c r="O60" s="56"/>
      <c r="P60" s="109">
        <v>-39737515750</v>
      </c>
      <c r="Q60" s="109"/>
      <c r="R60" s="56"/>
      <c r="S60" s="57">
        <v>0</v>
      </c>
      <c r="T60" s="56"/>
      <c r="U60" s="57">
        <v>-39737515750</v>
      </c>
      <c r="V60" s="26"/>
      <c r="W60" s="67">
        <f>U60/درآمد!$F$14</f>
        <v>-4.2432836801038019E-3</v>
      </c>
    </row>
    <row r="61" spans="1:23" ht="18.75" x14ac:dyDescent="0.4">
      <c r="A61" s="108" t="s">
        <v>27</v>
      </c>
      <c r="B61" s="108"/>
      <c r="C61" s="26"/>
      <c r="D61" s="57">
        <v>0</v>
      </c>
      <c r="E61" s="56"/>
      <c r="F61" s="57">
        <v>-18952546215</v>
      </c>
      <c r="G61" s="56"/>
      <c r="H61" s="57">
        <v>0</v>
      </c>
      <c r="I61" s="56"/>
      <c r="J61" s="57">
        <v>-18952546215</v>
      </c>
      <c r="K61" s="56"/>
      <c r="L61" s="67">
        <f>J61/درآمد!$F$14</f>
        <v>-2.0238061824617857E-3</v>
      </c>
      <c r="M61" s="56"/>
      <c r="N61" s="57">
        <v>0</v>
      </c>
      <c r="O61" s="56"/>
      <c r="P61" s="109">
        <v>-18952546215</v>
      </c>
      <c r="Q61" s="109"/>
      <c r="R61" s="56"/>
      <c r="S61" s="57">
        <v>0</v>
      </c>
      <c r="T61" s="56"/>
      <c r="U61" s="57">
        <v>-18952546215</v>
      </c>
      <c r="V61" s="26"/>
      <c r="W61" s="67">
        <f>U61/درآمد!$F$14</f>
        <v>-2.0238061824617857E-3</v>
      </c>
    </row>
    <row r="62" spans="1:23" ht="18.75" x14ac:dyDescent="0.4">
      <c r="A62" s="108" t="s">
        <v>111</v>
      </c>
      <c r="B62" s="108"/>
      <c r="C62" s="26"/>
      <c r="D62" s="57">
        <v>0</v>
      </c>
      <c r="E62" s="56"/>
      <c r="F62" s="57">
        <v>-201298182</v>
      </c>
      <c r="G62" s="56"/>
      <c r="H62" s="57">
        <v>0</v>
      </c>
      <c r="I62" s="56"/>
      <c r="J62" s="57">
        <v>-201298182</v>
      </c>
      <c r="K62" s="56"/>
      <c r="L62" s="67">
        <f>J62/درآمد!$F$14</f>
        <v>-2.1495185956992413E-5</v>
      </c>
      <c r="M62" s="56"/>
      <c r="N62" s="57">
        <v>0</v>
      </c>
      <c r="O62" s="56"/>
      <c r="P62" s="109">
        <v>-201298182</v>
      </c>
      <c r="Q62" s="109"/>
      <c r="R62" s="56"/>
      <c r="S62" s="57">
        <v>0</v>
      </c>
      <c r="T62" s="56"/>
      <c r="U62" s="57">
        <v>-201298182</v>
      </c>
      <c r="V62" s="26"/>
      <c r="W62" s="67">
        <f>U62/درآمد!$F$14</f>
        <v>-2.1495185956992413E-5</v>
      </c>
    </row>
    <row r="63" spans="1:23" ht="18.75" x14ac:dyDescent="0.4">
      <c r="A63" s="108" t="s">
        <v>112</v>
      </c>
      <c r="B63" s="108"/>
      <c r="C63" s="26"/>
      <c r="D63" s="57">
        <v>0</v>
      </c>
      <c r="E63" s="56"/>
      <c r="F63" s="57">
        <v>-6396543002</v>
      </c>
      <c r="G63" s="56"/>
      <c r="H63" s="57">
        <v>0</v>
      </c>
      <c r="I63" s="56"/>
      <c r="J63" s="57">
        <v>-6396543002</v>
      </c>
      <c r="K63" s="56"/>
      <c r="L63" s="67">
        <f>J63/درآمد!$F$14</f>
        <v>-6.8304084986663463E-4</v>
      </c>
      <c r="M63" s="56"/>
      <c r="N63" s="57">
        <v>0</v>
      </c>
      <c r="O63" s="56"/>
      <c r="P63" s="109">
        <v>-6396543002</v>
      </c>
      <c r="Q63" s="109"/>
      <c r="R63" s="56"/>
      <c r="S63" s="57">
        <v>0</v>
      </c>
      <c r="T63" s="56"/>
      <c r="U63" s="57">
        <v>-6396543002</v>
      </c>
      <c r="V63" s="26"/>
      <c r="W63" s="67">
        <f>U63/درآمد!$F$14</f>
        <v>-6.8304084986663463E-4</v>
      </c>
    </row>
    <row r="64" spans="1:23" ht="18.75" x14ac:dyDescent="0.4">
      <c r="A64" s="108" t="s">
        <v>109</v>
      </c>
      <c r="B64" s="108"/>
      <c r="C64" s="26"/>
      <c r="D64" s="57">
        <v>0</v>
      </c>
      <c r="E64" s="56"/>
      <c r="F64" s="57">
        <v>-13198265370</v>
      </c>
      <c r="G64" s="56"/>
      <c r="H64" s="57">
        <v>0</v>
      </c>
      <c r="I64" s="56"/>
      <c r="J64" s="57">
        <v>-13198265370</v>
      </c>
      <c r="K64" s="56"/>
      <c r="L64" s="67">
        <f>J64/درآمد!$F$14</f>
        <v>-1.4093478918646334E-3</v>
      </c>
      <c r="M64" s="56"/>
      <c r="N64" s="57">
        <v>0</v>
      </c>
      <c r="O64" s="56"/>
      <c r="P64" s="109">
        <v>-13198265370</v>
      </c>
      <c r="Q64" s="109"/>
      <c r="R64" s="56"/>
      <c r="S64" s="57">
        <v>0</v>
      </c>
      <c r="T64" s="56"/>
      <c r="U64" s="57">
        <v>-13198265370</v>
      </c>
      <c r="V64" s="26"/>
      <c r="W64" s="67">
        <f>U64/درآمد!$F$14</f>
        <v>-1.4093478918646334E-3</v>
      </c>
    </row>
    <row r="65" spans="1:23" ht="18.75" x14ac:dyDescent="0.4">
      <c r="A65" s="108" t="s">
        <v>28</v>
      </c>
      <c r="B65" s="108"/>
      <c r="C65" s="26"/>
      <c r="D65" s="57">
        <v>0</v>
      </c>
      <c r="E65" s="56"/>
      <c r="F65" s="57">
        <v>135879244823</v>
      </c>
      <c r="G65" s="56"/>
      <c r="H65" s="57">
        <v>0</v>
      </c>
      <c r="I65" s="56"/>
      <c r="J65" s="57">
        <v>135879244823</v>
      </c>
      <c r="K65" s="56"/>
      <c r="L65" s="67">
        <f>J65/درآمد!$F$14</f>
        <v>1.4509567876604488E-2</v>
      </c>
      <c r="M65" s="56"/>
      <c r="N65" s="57">
        <v>0</v>
      </c>
      <c r="O65" s="56"/>
      <c r="P65" s="109">
        <v>135879244823</v>
      </c>
      <c r="Q65" s="109"/>
      <c r="R65" s="56"/>
      <c r="S65" s="57">
        <v>0</v>
      </c>
      <c r="T65" s="56"/>
      <c r="U65" s="57">
        <v>135879244823</v>
      </c>
      <c r="V65" s="26"/>
      <c r="W65" s="67">
        <f>U65/درآمد!$F$14</f>
        <v>1.4509567876604488E-2</v>
      </c>
    </row>
    <row r="66" spans="1:23" ht="18.75" x14ac:dyDescent="0.4">
      <c r="A66" s="108" t="s">
        <v>72</v>
      </c>
      <c r="B66" s="108"/>
      <c r="C66" s="26"/>
      <c r="D66" s="57">
        <v>0</v>
      </c>
      <c r="E66" s="56"/>
      <c r="F66" s="57">
        <v>24469378199</v>
      </c>
      <c r="G66" s="56"/>
      <c r="H66" s="57">
        <v>0</v>
      </c>
      <c r="I66" s="56"/>
      <c r="J66" s="57">
        <v>24469378199</v>
      </c>
      <c r="K66" s="56"/>
      <c r="L66" s="67">
        <f>J66/درآمد!$F$14</f>
        <v>2.6129090159367715E-3</v>
      </c>
      <c r="M66" s="56"/>
      <c r="N66" s="57">
        <v>0</v>
      </c>
      <c r="O66" s="56"/>
      <c r="P66" s="109">
        <v>24469378199</v>
      </c>
      <c r="Q66" s="109"/>
      <c r="R66" s="56"/>
      <c r="S66" s="57">
        <v>0</v>
      </c>
      <c r="T66" s="56"/>
      <c r="U66" s="57">
        <v>24469378199</v>
      </c>
      <c r="V66" s="26"/>
      <c r="W66" s="67">
        <f>U66/درآمد!$F$14</f>
        <v>2.6129090159367715E-3</v>
      </c>
    </row>
    <row r="67" spans="1:23" ht="18.75" x14ac:dyDescent="0.4">
      <c r="A67" s="108" t="s">
        <v>90</v>
      </c>
      <c r="B67" s="108"/>
      <c r="C67" s="26"/>
      <c r="D67" s="57">
        <v>0</v>
      </c>
      <c r="E67" s="56"/>
      <c r="F67" s="57">
        <v>33381947339</v>
      </c>
      <c r="G67" s="56"/>
      <c r="H67" s="57">
        <v>0</v>
      </c>
      <c r="I67" s="56"/>
      <c r="J67" s="57">
        <v>33381947339</v>
      </c>
      <c r="K67" s="56"/>
      <c r="L67" s="67">
        <f>J67/درآمد!$F$14</f>
        <v>3.5646182122913215E-3</v>
      </c>
      <c r="M67" s="56"/>
      <c r="N67" s="57">
        <v>0</v>
      </c>
      <c r="O67" s="56"/>
      <c r="P67" s="109">
        <v>33381947339</v>
      </c>
      <c r="Q67" s="109"/>
      <c r="R67" s="56"/>
      <c r="S67" s="57">
        <v>0</v>
      </c>
      <c r="T67" s="56"/>
      <c r="U67" s="57">
        <v>33381947339</v>
      </c>
      <c r="V67" s="26"/>
      <c r="W67" s="67">
        <f>U67/درآمد!$F$14</f>
        <v>3.5646182122913215E-3</v>
      </c>
    </row>
    <row r="68" spans="1:23" ht="18.75" x14ac:dyDescent="0.4">
      <c r="A68" s="108" t="s">
        <v>73</v>
      </c>
      <c r="B68" s="108"/>
      <c r="C68" s="26"/>
      <c r="D68" s="57">
        <v>0</v>
      </c>
      <c r="E68" s="56"/>
      <c r="F68" s="57">
        <v>12502601999</v>
      </c>
      <c r="G68" s="56"/>
      <c r="H68" s="57">
        <v>0</v>
      </c>
      <c r="I68" s="56"/>
      <c r="J68" s="57">
        <v>12502601999</v>
      </c>
      <c r="K68" s="56"/>
      <c r="L68" s="67">
        <f>J68/درآمد!$F$14</f>
        <v>1.3350630007913835E-3</v>
      </c>
      <c r="M68" s="56"/>
      <c r="N68" s="57">
        <v>0</v>
      </c>
      <c r="O68" s="56"/>
      <c r="P68" s="109">
        <v>12502601999</v>
      </c>
      <c r="Q68" s="109"/>
      <c r="R68" s="56"/>
      <c r="S68" s="57">
        <v>0</v>
      </c>
      <c r="T68" s="56"/>
      <c r="U68" s="57">
        <v>12502601999</v>
      </c>
      <c r="V68" s="26"/>
      <c r="W68" s="67">
        <f>U68/درآمد!$F$14</f>
        <v>1.3350630007913835E-3</v>
      </c>
    </row>
    <row r="69" spans="1:23" ht="18.75" x14ac:dyDescent="0.4">
      <c r="A69" s="108" t="s">
        <v>48</v>
      </c>
      <c r="B69" s="108"/>
      <c r="C69" s="26"/>
      <c r="D69" s="57">
        <v>0</v>
      </c>
      <c r="E69" s="56"/>
      <c r="F69" s="57">
        <v>191561024374</v>
      </c>
      <c r="G69" s="56"/>
      <c r="H69" s="57">
        <v>0</v>
      </c>
      <c r="I69" s="56"/>
      <c r="J69" s="57">
        <v>191561024374</v>
      </c>
      <c r="K69" s="56"/>
      <c r="L69" s="67">
        <f>J69/درآمد!$F$14</f>
        <v>2.0455424883226648E-2</v>
      </c>
      <c r="M69" s="56"/>
      <c r="N69" s="57">
        <v>0</v>
      </c>
      <c r="O69" s="56"/>
      <c r="P69" s="109">
        <v>191561024374</v>
      </c>
      <c r="Q69" s="109"/>
      <c r="R69" s="56"/>
      <c r="S69" s="57">
        <v>0</v>
      </c>
      <c r="T69" s="56"/>
      <c r="U69" s="57">
        <v>191561024374</v>
      </c>
      <c r="V69" s="26"/>
      <c r="W69" s="67">
        <f>U69/درآمد!$F$14</f>
        <v>2.0455424883226648E-2</v>
      </c>
    </row>
    <row r="70" spans="1:23" ht="18.75" x14ac:dyDescent="0.4">
      <c r="A70" s="108" t="s">
        <v>37</v>
      </c>
      <c r="B70" s="108"/>
      <c r="C70" s="26"/>
      <c r="D70" s="57">
        <v>0</v>
      </c>
      <c r="E70" s="56"/>
      <c r="F70" s="57">
        <v>-13994976080</v>
      </c>
      <c r="G70" s="56"/>
      <c r="H70" s="57">
        <v>0</v>
      </c>
      <c r="I70" s="56"/>
      <c r="J70" s="57">
        <v>-13994976080</v>
      </c>
      <c r="K70" s="56"/>
      <c r="L70" s="67">
        <f>J70/درآمد!$F$14</f>
        <v>-1.494422901957757E-3</v>
      </c>
      <c r="M70" s="56"/>
      <c r="N70" s="57">
        <v>0</v>
      </c>
      <c r="O70" s="56"/>
      <c r="P70" s="109">
        <v>-13994976080</v>
      </c>
      <c r="Q70" s="109"/>
      <c r="R70" s="56"/>
      <c r="S70" s="57">
        <v>0</v>
      </c>
      <c r="T70" s="56"/>
      <c r="U70" s="57">
        <v>-13994976080</v>
      </c>
      <c r="V70" s="26"/>
      <c r="W70" s="67">
        <f>U70/درآمد!$F$14</f>
        <v>-1.494422901957757E-3</v>
      </c>
    </row>
    <row r="71" spans="1:23" ht="18.75" x14ac:dyDescent="0.4">
      <c r="A71" s="108" t="s">
        <v>84</v>
      </c>
      <c r="B71" s="108"/>
      <c r="C71" s="26"/>
      <c r="D71" s="57">
        <v>0</v>
      </c>
      <c r="E71" s="56"/>
      <c r="F71" s="57">
        <v>-9644864400</v>
      </c>
      <c r="G71" s="56"/>
      <c r="H71" s="57">
        <v>0</v>
      </c>
      <c r="I71" s="56"/>
      <c r="J71" s="57">
        <v>-9644864400</v>
      </c>
      <c r="K71" s="56"/>
      <c r="L71" s="67">
        <f>J71/درآمد!$F$14</f>
        <v>-1.0299057435500141E-3</v>
      </c>
      <c r="M71" s="56"/>
      <c r="N71" s="57">
        <v>0</v>
      </c>
      <c r="O71" s="56"/>
      <c r="P71" s="109">
        <v>-9644864400</v>
      </c>
      <c r="Q71" s="109"/>
      <c r="R71" s="56"/>
      <c r="S71" s="57">
        <v>0</v>
      </c>
      <c r="T71" s="56"/>
      <c r="U71" s="57">
        <v>-9644864400</v>
      </c>
      <c r="V71" s="26"/>
      <c r="W71" s="67">
        <f>U71/درآمد!$F$14</f>
        <v>-1.0299057435500141E-3</v>
      </c>
    </row>
    <row r="72" spans="1:23" ht="18.75" x14ac:dyDescent="0.4">
      <c r="A72" s="108" t="s">
        <v>65</v>
      </c>
      <c r="B72" s="108"/>
      <c r="C72" s="26"/>
      <c r="D72" s="57">
        <v>0</v>
      </c>
      <c r="E72" s="56"/>
      <c r="F72" s="57">
        <v>19865245399</v>
      </c>
      <c r="G72" s="56"/>
      <c r="H72" s="57">
        <v>0</v>
      </c>
      <c r="I72" s="56"/>
      <c r="J72" s="57">
        <v>19865245399</v>
      </c>
      <c r="K72" s="56"/>
      <c r="L72" s="67">
        <f>J72/درآمد!$F$14</f>
        <v>2.1212667679869706E-3</v>
      </c>
      <c r="M72" s="56"/>
      <c r="N72" s="57">
        <v>0</v>
      </c>
      <c r="O72" s="56"/>
      <c r="P72" s="109">
        <v>19865245399</v>
      </c>
      <c r="Q72" s="109"/>
      <c r="R72" s="56"/>
      <c r="S72" s="57">
        <v>0</v>
      </c>
      <c r="T72" s="56"/>
      <c r="U72" s="57">
        <v>19865245399</v>
      </c>
      <c r="V72" s="26"/>
      <c r="W72" s="67">
        <f>U72/درآمد!$F$14</f>
        <v>2.1212667679869706E-3</v>
      </c>
    </row>
    <row r="73" spans="1:23" ht="18.75" x14ac:dyDescent="0.4">
      <c r="A73" s="108" t="s">
        <v>26</v>
      </c>
      <c r="B73" s="108"/>
      <c r="C73" s="26"/>
      <c r="D73" s="57">
        <v>0</v>
      </c>
      <c r="E73" s="56"/>
      <c r="F73" s="57">
        <v>-80322271960</v>
      </c>
      <c r="G73" s="56"/>
      <c r="H73" s="57">
        <v>0</v>
      </c>
      <c r="I73" s="56"/>
      <c r="J73" s="57">
        <v>-80322271960</v>
      </c>
      <c r="K73" s="56"/>
      <c r="L73" s="67">
        <f>J73/درآمد!$F$14</f>
        <v>-8.5770380791035539E-3</v>
      </c>
      <c r="M73" s="56"/>
      <c r="N73" s="57">
        <v>0</v>
      </c>
      <c r="O73" s="56"/>
      <c r="P73" s="109">
        <v>-80322271960</v>
      </c>
      <c r="Q73" s="109"/>
      <c r="R73" s="56"/>
      <c r="S73" s="57">
        <v>0</v>
      </c>
      <c r="T73" s="56"/>
      <c r="U73" s="57">
        <v>-80322271960</v>
      </c>
      <c r="V73" s="26"/>
      <c r="W73" s="67">
        <f>U73/درآمد!$F$14</f>
        <v>-8.5770380791035539E-3</v>
      </c>
    </row>
    <row r="74" spans="1:23" ht="18.75" x14ac:dyDescent="0.4">
      <c r="A74" s="108" t="s">
        <v>33</v>
      </c>
      <c r="B74" s="108"/>
      <c r="C74" s="26"/>
      <c r="D74" s="57">
        <v>0</v>
      </c>
      <c r="E74" s="56"/>
      <c r="F74" s="57">
        <v>523075130500</v>
      </c>
      <c r="G74" s="56"/>
      <c r="H74" s="57">
        <v>0</v>
      </c>
      <c r="I74" s="56"/>
      <c r="J74" s="57">
        <v>523075130500</v>
      </c>
      <c r="K74" s="56"/>
      <c r="L74" s="67">
        <f>J74/درآمد!$F$14</f>
        <v>5.585543340662448E-2</v>
      </c>
      <c r="M74" s="56"/>
      <c r="N74" s="57">
        <v>0</v>
      </c>
      <c r="O74" s="56"/>
      <c r="P74" s="109">
        <v>523075130500</v>
      </c>
      <c r="Q74" s="109"/>
      <c r="R74" s="56"/>
      <c r="S74" s="57">
        <v>0</v>
      </c>
      <c r="T74" s="56"/>
      <c r="U74" s="57">
        <v>523075130500</v>
      </c>
      <c r="V74" s="26"/>
      <c r="W74" s="67">
        <f>U74/درآمد!$F$14</f>
        <v>5.585543340662448E-2</v>
      </c>
    </row>
    <row r="75" spans="1:23" ht="18.75" x14ac:dyDescent="0.4">
      <c r="A75" s="108" t="s">
        <v>67</v>
      </c>
      <c r="B75" s="108"/>
      <c r="C75" s="26"/>
      <c r="D75" s="57">
        <v>0</v>
      </c>
      <c r="E75" s="56"/>
      <c r="F75" s="57">
        <v>147054414000</v>
      </c>
      <c r="G75" s="56"/>
      <c r="H75" s="57">
        <v>0</v>
      </c>
      <c r="I75" s="56"/>
      <c r="J75" s="57">
        <v>147054414000</v>
      </c>
      <c r="K75" s="56"/>
      <c r="L75" s="67">
        <f>J75/درآمد!$F$14</f>
        <v>1.5702883867707004E-2</v>
      </c>
      <c r="M75" s="56"/>
      <c r="N75" s="57">
        <v>0</v>
      </c>
      <c r="O75" s="56"/>
      <c r="P75" s="109">
        <v>147054414000</v>
      </c>
      <c r="Q75" s="109"/>
      <c r="R75" s="56"/>
      <c r="S75" s="57">
        <v>0</v>
      </c>
      <c r="T75" s="56"/>
      <c r="U75" s="57">
        <v>147054414000</v>
      </c>
      <c r="V75" s="26"/>
      <c r="W75" s="67">
        <f>U75/درآمد!$F$14</f>
        <v>1.5702883867707004E-2</v>
      </c>
    </row>
    <row r="76" spans="1:23" ht="18.75" x14ac:dyDescent="0.4">
      <c r="A76" s="108" t="s">
        <v>61</v>
      </c>
      <c r="B76" s="108"/>
      <c r="C76" s="26"/>
      <c r="D76" s="57">
        <v>0</v>
      </c>
      <c r="E76" s="56"/>
      <c r="F76" s="57">
        <v>23576335199</v>
      </c>
      <c r="G76" s="56"/>
      <c r="H76" s="57">
        <v>0</v>
      </c>
      <c r="I76" s="56"/>
      <c r="J76" s="57">
        <v>23576335199</v>
      </c>
      <c r="K76" s="56"/>
      <c r="L76" s="67">
        <f>J76/درآمد!$F$14</f>
        <v>2.5175473730154737E-3</v>
      </c>
      <c r="M76" s="56"/>
      <c r="N76" s="57">
        <v>0</v>
      </c>
      <c r="O76" s="56"/>
      <c r="P76" s="109">
        <v>23576335199</v>
      </c>
      <c r="Q76" s="109"/>
      <c r="R76" s="56"/>
      <c r="S76" s="57">
        <v>0</v>
      </c>
      <c r="T76" s="56"/>
      <c r="U76" s="57">
        <v>23576335199</v>
      </c>
      <c r="V76" s="26"/>
      <c r="W76" s="67">
        <f>U76/درآمد!$F$14</f>
        <v>2.5175473730154737E-3</v>
      </c>
    </row>
    <row r="77" spans="1:23" ht="18.75" x14ac:dyDescent="0.4">
      <c r="A77" s="108" t="s">
        <v>53</v>
      </c>
      <c r="B77" s="108"/>
      <c r="C77" s="26"/>
      <c r="D77" s="57">
        <v>0</v>
      </c>
      <c r="E77" s="56"/>
      <c r="F77" s="57">
        <v>132363427527</v>
      </c>
      <c r="G77" s="56"/>
      <c r="H77" s="57">
        <v>0</v>
      </c>
      <c r="I77" s="56"/>
      <c r="J77" s="57">
        <v>132363427527</v>
      </c>
      <c r="K77" s="56"/>
      <c r="L77" s="67">
        <f>J77/درآمد!$F$14</f>
        <v>1.4134139018690955E-2</v>
      </c>
      <c r="M77" s="56"/>
      <c r="N77" s="57">
        <v>0</v>
      </c>
      <c r="O77" s="56"/>
      <c r="P77" s="109">
        <v>132363427527</v>
      </c>
      <c r="Q77" s="109"/>
      <c r="R77" s="56"/>
      <c r="S77" s="57">
        <v>0</v>
      </c>
      <c r="T77" s="56"/>
      <c r="U77" s="57">
        <v>132363427527</v>
      </c>
      <c r="V77" s="26"/>
      <c r="W77" s="67">
        <f>U77/درآمد!$F$14</f>
        <v>1.4134139018690955E-2</v>
      </c>
    </row>
    <row r="78" spans="1:23" ht="18.75" x14ac:dyDescent="0.4">
      <c r="A78" s="108" t="s">
        <v>75</v>
      </c>
      <c r="B78" s="108"/>
      <c r="C78" s="26"/>
      <c r="D78" s="57">
        <v>0</v>
      </c>
      <c r="E78" s="56"/>
      <c r="F78" s="57">
        <v>-159160108000</v>
      </c>
      <c r="G78" s="56"/>
      <c r="H78" s="57">
        <v>0</v>
      </c>
      <c r="I78" s="56"/>
      <c r="J78" s="57">
        <v>-159160108000</v>
      </c>
      <c r="K78" s="56"/>
      <c r="L78" s="67">
        <f>J78/درآمد!$F$14</f>
        <v>-1.6995563916195704E-2</v>
      </c>
      <c r="M78" s="56"/>
      <c r="N78" s="57">
        <v>0</v>
      </c>
      <c r="O78" s="56"/>
      <c r="P78" s="109">
        <v>-159160108000</v>
      </c>
      <c r="Q78" s="109"/>
      <c r="R78" s="56"/>
      <c r="S78" s="57">
        <v>0</v>
      </c>
      <c r="T78" s="56"/>
      <c r="U78" s="57">
        <v>-159160108000</v>
      </c>
      <c r="V78" s="26"/>
      <c r="W78" s="67">
        <f>U78/درآمد!$F$14</f>
        <v>-1.6995563916195704E-2</v>
      </c>
    </row>
    <row r="79" spans="1:23" ht="18.75" x14ac:dyDescent="0.4">
      <c r="A79" s="108" t="s">
        <v>82</v>
      </c>
      <c r="B79" s="108"/>
      <c r="C79" s="26"/>
      <c r="D79" s="57">
        <v>0</v>
      </c>
      <c r="E79" s="56"/>
      <c r="F79" s="57">
        <v>163724550000</v>
      </c>
      <c r="G79" s="56"/>
      <c r="H79" s="57">
        <v>0</v>
      </c>
      <c r="I79" s="56"/>
      <c r="J79" s="57">
        <v>163724550000</v>
      </c>
      <c r="K79" s="56"/>
      <c r="L79" s="67">
        <f>J79/درآمد!$F$14</f>
        <v>1.7482967868904561E-2</v>
      </c>
      <c r="M79" s="56"/>
      <c r="N79" s="57">
        <v>0</v>
      </c>
      <c r="O79" s="56"/>
      <c r="P79" s="109">
        <v>163724550000</v>
      </c>
      <c r="Q79" s="109"/>
      <c r="R79" s="56"/>
      <c r="S79" s="57">
        <v>0</v>
      </c>
      <c r="T79" s="56"/>
      <c r="U79" s="57">
        <v>163724550000</v>
      </c>
      <c r="V79" s="26"/>
      <c r="W79" s="67">
        <f>U79/درآمد!$F$14</f>
        <v>1.7482967868904561E-2</v>
      </c>
    </row>
    <row r="80" spans="1:23" ht="18.75" x14ac:dyDescent="0.4">
      <c r="A80" s="108" t="s">
        <v>98</v>
      </c>
      <c r="B80" s="108"/>
      <c r="C80" s="26"/>
      <c r="D80" s="57">
        <v>0</v>
      </c>
      <c r="E80" s="56"/>
      <c r="F80" s="57">
        <v>24251078799</v>
      </c>
      <c r="G80" s="56"/>
      <c r="H80" s="57">
        <v>0</v>
      </c>
      <c r="I80" s="56"/>
      <c r="J80" s="57">
        <v>24251078799</v>
      </c>
      <c r="K80" s="56"/>
      <c r="L80" s="67">
        <f>J80/درآمد!$F$14</f>
        <v>2.5895983921115653E-3</v>
      </c>
      <c r="M80" s="56"/>
      <c r="N80" s="57">
        <v>0</v>
      </c>
      <c r="O80" s="56"/>
      <c r="P80" s="109">
        <v>24251078799</v>
      </c>
      <c r="Q80" s="109"/>
      <c r="R80" s="56"/>
      <c r="S80" s="57">
        <v>0</v>
      </c>
      <c r="T80" s="56"/>
      <c r="U80" s="57">
        <v>24251078799</v>
      </c>
      <c r="V80" s="26"/>
      <c r="W80" s="67">
        <f>U80/درآمد!$F$14</f>
        <v>2.5895983921115653E-3</v>
      </c>
    </row>
    <row r="81" spans="1:23" ht="18.75" x14ac:dyDescent="0.4">
      <c r="A81" s="108" t="s">
        <v>32</v>
      </c>
      <c r="B81" s="108"/>
      <c r="C81" s="26"/>
      <c r="D81" s="57">
        <v>0</v>
      </c>
      <c r="E81" s="56"/>
      <c r="F81" s="57">
        <v>-44106401500</v>
      </c>
      <c r="G81" s="56"/>
      <c r="H81" s="57">
        <v>0</v>
      </c>
      <c r="I81" s="56"/>
      <c r="J81" s="57">
        <v>-44106401500</v>
      </c>
      <c r="K81" s="56"/>
      <c r="L81" s="67">
        <f>J81/درآمد!$F$14</f>
        <v>-4.7098055865018645E-3</v>
      </c>
      <c r="M81" s="56"/>
      <c r="N81" s="57">
        <v>0</v>
      </c>
      <c r="O81" s="56"/>
      <c r="P81" s="109">
        <v>-44106401500</v>
      </c>
      <c r="Q81" s="109"/>
      <c r="R81" s="56"/>
      <c r="S81" s="57">
        <v>0</v>
      </c>
      <c r="T81" s="56"/>
      <c r="U81" s="57">
        <v>-44106401500</v>
      </c>
      <c r="V81" s="26"/>
      <c r="W81" s="67">
        <f>U81/درآمد!$F$14</f>
        <v>-4.7098055865018645E-3</v>
      </c>
    </row>
    <row r="82" spans="1:23" ht="18.75" x14ac:dyDescent="0.4">
      <c r="A82" s="108" t="s">
        <v>31</v>
      </c>
      <c r="B82" s="108"/>
      <c r="C82" s="26"/>
      <c r="D82" s="57">
        <v>0</v>
      </c>
      <c r="E82" s="56"/>
      <c r="F82" s="57">
        <v>341440107000</v>
      </c>
      <c r="G82" s="56"/>
      <c r="H82" s="57">
        <v>0</v>
      </c>
      <c r="I82" s="56"/>
      <c r="J82" s="57">
        <v>341440107000</v>
      </c>
      <c r="K82" s="56"/>
      <c r="L82" s="67">
        <f>J82/درآمد!$F$14</f>
        <v>3.6459934810242782E-2</v>
      </c>
      <c r="M82" s="56"/>
      <c r="N82" s="57">
        <v>0</v>
      </c>
      <c r="O82" s="56"/>
      <c r="P82" s="109">
        <v>341440107000</v>
      </c>
      <c r="Q82" s="109"/>
      <c r="R82" s="56"/>
      <c r="S82" s="57">
        <v>0</v>
      </c>
      <c r="T82" s="56"/>
      <c r="U82" s="57">
        <v>341440107000</v>
      </c>
      <c r="V82" s="26"/>
      <c r="W82" s="67">
        <f>U82/درآمد!$F$14</f>
        <v>3.6459934810242782E-2</v>
      </c>
    </row>
    <row r="83" spans="1:23" ht="18.75" x14ac:dyDescent="0.4">
      <c r="A83" s="108" t="s">
        <v>94</v>
      </c>
      <c r="B83" s="108"/>
      <c r="C83" s="26"/>
      <c r="D83" s="57">
        <v>0</v>
      </c>
      <c r="E83" s="56"/>
      <c r="F83" s="57">
        <v>-31238644140</v>
      </c>
      <c r="G83" s="56"/>
      <c r="H83" s="57">
        <v>0</v>
      </c>
      <c r="I83" s="56"/>
      <c r="J83" s="57">
        <v>-31238644140</v>
      </c>
      <c r="K83" s="56"/>
      <c r="L83" s="67">
        <f>J83/درآمد!$F$14</f>
        <v>-3.3357502693869899E-3</v>
      </c>
      <c r="M83" s="56"/>
      <c r="N83" s="57">
        <v>0</v>
      </c>
      <c r="O83" s="56"/>
      <c r="P83" s="109">
        <v>-31238644140</v>
      </c>
      <c r="Q83" s="109"/>
      <c r="R83" s="56"/>
      <c r="S83" s="57">
        <v>0</v>
      </c>
      <c r="T83" s="56"/>
      <c r="U83" s="57">
        <v>-31238644140</v>
      </c>
      <c r="V83" s="26"/>
      <c r="W83" s="67">
        <f>U83/درآمد!$F$14</f>
        <v>-3.3357502693869899E-3</v>
      </c>
    </row>
    <row r="84" spans="1:23" ht="18.75" x14ac:dyDescent="0.4">
      <c r="A84" s="108" t="s">
        <v>25</v>
      </c>
      <c r="B84" s="108"/>
      <c r="C84" s="26"/>
      <c r="D84" s="57">
        <v>0</v>
      </c>
      <c r="E84" s="56"/>
      <c r="F84" s="57">
        <v>176624059999</v>
      </c>
      <c r="G84" s="56"/>
      <c r="H84" s="57">
        <v>0</v>
      </c>
      <c r="I84" s="56"/>
      <c r="J84" s="57">
        <v>176624059999</v>
      </c>
      <c r="K84" s="56"/>
      <c r="L84" s="67">
        <f>J84/درآمد!$F$14</f>
        <v>1.8860413822105408E-2</v>
      </c>
      <c r="M84" s="56"/>
      <c r="N84" s="57">
        <v>0</v>
      </c>
      <c r="O84" s="56"/>
      <c r="P84" s="109">
        <v>176624059999</v>
      </c>
      <c r="Q84" s="109"/>
      <c r="R84" s="56"/>
      <c r="S84" s="57">
        <v>0</v>
      </c>
      <c r="T84" s="56"/>
      <c r="U84" s="57">
        <v>176624059999</v>
      </c>
      <c r="V84" s="26"/>
      <c r="W84" s="67">
        <f>U84/درآمد!$F$14</f>
        <v>1.8860413822105408E-2</v>
      </c>
    </row>
    <row r="85" spans="1:23" ht="18.75" x14ac:dyDescent="0.4">
      <c r="A85" s="108" t="s">
        <v>102</v>
      </c>
      <c r="B85" s="108"/>
      <c r="C85" s="26"/>
      <c r="D85" s="57">
        <v>0</v>
      </c>
      <c r="E85" s="56"/>
      <c r="F85" s="57">
        <v>-123201053652</v>
      </c>
      <c r="G85" s="56"/>
      <c r="H85" s="57">
        <v>0</v>
      </c>
      <c r="I85" s="56"/>
      <c r="J85" s="57">
        <v>-123201053652</v>
      </c>
      <c r="K85" s="56"/>
      <c r="L85" s="67">
        <f>J85/درآمد!$F$14</f>
        <v>-1.3155754970241804E-2</v>
      </c>
      <c r="M85" s="56"/>
      <c r="N85" s="57">
        <v>0</v>
      </c>
      <c r="O85" s="56"/>
      <c r="P85" s="109">
        <v>-123201053652</v>
      </c>
      <c r="Q85" s="109"/>
      <c r="R85" s="56"/>
      <c r="S85" s="57">
        <v>0</v>
      </c>
      <c r="T85" s="56"/>
      <c r="U85" s="57">
        <v>-123201053652</v>
      </c>
      <c r="V85" s="26"/>
      <c r="W85" s="67">
        <f>U85/درآمد!$F$14</f>
        <v>-1.3155754970241804E-2</v>
      </c>
    </row>
    <row r="86" spans="1:23" ht="18.75" x14ac:dyDescent="0.4">
      <c r="A86" s="108" t="s">
        <v>97</v>
      </c>
      <c r="B86" s="108"/>
      <c r="C86" s="26"/>
      <c r="D86" s="57">
        <v>0</v>
      </c>
      <c r="E86" s="56"/>
      <c r="F86" s="57">
        <v>48997300329</v>
      </c>
      <c r="G86" s="56"/>
      <c r="H86" s="57">
        <v>0</v>
      </c>
      <c r="I86" s="56"/>
      <c r="J86" s="57">
        <v>48997300329</v>
      </c>
      <c r="K86" s="56"/>
      <c r="L86" s="67">
        <f>J86/درآمد!$F$14</f>
        <v>5.2320695174607216E-3</v>
      </c>
      <c r="M86" s="56"/>
      <c r="N86" s="57">
        <v>0</v>
      </c>
      <c r="O86" s="56"/>
      <c r="P86" s="109">
        <v>48997300329</v>
      </c>
      <c r="Q86" s="109"/>
      <c r="R86" s="56"/>
      <c r="S86" s="57">
        <v>0</v>
      </c>
      <c r="T86" s="56"/>
      <c r="U86" s="57">
        <v>48997300329</v>
      </c>
      <c r="V86" s="26"/>
      <c r="W86" s="67">
        <f>U86/درآمد!$F$14</f>
        <v>5.2320695174607216E-3</v>
      </c>
    </row>
    <row r="87" spans="1:23" ht="18.75" x14ac:dyDescent="0.4">
      <c r="A87" s="108" t="s">
        <v>56</v>
      </c>
      <c r="B87" s="108"/>
      <c r="C87" s="26"/>
      <c r="D87" s="57">
        <v>0</v>
      </c>
      <c r="E87" s="56"/>
      <c r="F87" s="57">
        <v>28378921999</v>
      </c>
      <c r="G87" s="56"/>
      <c r="H87" s="57">
        <v>0</v>
      </c>
      <c r="I87" s="56"/>
      <c r="J87" s="57">
        <v>28378921999</v>
      </c>
      <c r="K87" s="56"/>
      <c r="L87" s="67">
        <f>J87/درآمد!$F$14</f>
        <v>3.0303810971700077E-3</v>
      </c>
      <c r="M87" s="56"/>
      <c r="N87" s="57">
        <v>0</v>
      </c>
      <c r="O87" s="56"/>
      <c r="P87" s="109">
        <v>28378921999</v>
      </c>
      <c r="Q87" s="109"/>
      <c r="R87" s="56"/>
      <c r="S87" s="57">
        <v>0</v>
      </c>
      <c r="T87" s="56"/>
      <c r="U87" s="57">
        <v>28378921999</v>
      </c>
      <c r="V87" s="26"/>
      <c r="W87" s="67">
        <f>U87/درآمد!$F$14</f>
        <v>3.0303810971700077E-3</v>
      </c>
    </row>
    <row r="88" spans="1:23" ht="18.75" x14ac:dyDescent="0.4">
      <c r="A88" s="108" t="s">
        <v>70</v>
      </c>
      <c r="B88" s="108"/>
      <c r="C88" s="26"/>
      <c r="D88" s="57">
        <v>0</v>
      </c>
      <c r="E88" s="56"/>
      <c r="F88" s="57">
        <v>180196232000</v>
      </c>
      <c r="G88" s="56"/>
      <c r="H88" s="57">
        <v>0</v>
      </c>
      <c r="I88" s="56"/>
      <c r="J88" s="57">
        <v>180196232000</v>
      </c>
      <c r="K88" s="56"/>
      <c r="L88" s="67">
        <f>J88/درآمد!$F$14</f>
        <v>1.9241860393897383E-2</v>
      </c>
      <c r="M88" s="56"/>
      <c r="N88" s="57">
        <v>0</v>
      </c>
      <c r="O88" s="56"/>
      <c r="P88" s="109">
        <v>180196232000</v>
      </c>
      <c r="Q88" s="109"/>
      <c r="R88" s="56"/>
      <c r="S88" s="57">
        <v>0</v>
      </c>
      <c r="T88" s="56"/>
      <c r="U88" s="57">
        <v>180196232000</v>
      </c>
      <c r="V88" s="26"/>
      <c r="W88" s="67">
        <f>U88/درآمد!$F$14</f>
        <v>1.9241860393897383E-2</v>
      </c>
    </row>
    <row r="89" spans="1:23" ht="18.75" x14ac:dyDescent="0.4">
      <c r="A89" s="108" t="s">
        <v>71</v>
      </c>
      <c r="B89" s="108"/>
      <c r="C89" s="26"/>
      <c r="D89" s="57">
        <v>0</v>
      </c>
      <c r="E89" s="56"/>
      <c r="F89" s="57">
        <v>29256088679</v>
      </c>
      <c r="G89" s="56"/>
      <c r="H89" s="57">
        <v>0</v>
      </c>
      <c r="I89" s="56"/>
      <c r="J89" s="57">
        <v>29256088679</v>
      </c>
      <c r="K89" s="56"/>
      <c r="L89" s="67">
        <f>J89/درآمد!$F$14</f>
        <v>3.1240474219949264E-3</v>
      </c>
      <c r="M89" s="56"/>
      <c r="N89" s="57">
        <v>0</v>
      </c>
      <c r="O89" s="56"/>
      <c r="P89" s="109">
        <v>29256088679</v>
      </c>
      <c r="Q89" s="109"/>
      <c r="R89" s="56"/>
      <c r="S89" s="57">
        <v>0</v>
      </c>
      <c r="T89" s="56"/>
      <c r="U89" s="57">
        <v>29256088679</v>
      </c>
      <c r="V89" s="26"/>
      <c r="W89" s="67">
        <f>U89/درآمد!$F$14</f>
        <v>3.1240474219949264E-3</v>
      </c>
    </row>
    <row r="90" spans="1:23" ht="18.75" x14ac:dyDescent="0.4">
      <c r="A90" s="108" t="s">
        <v>83</v>
      </c>
      <c r="B90" s="108"/>
      <c r="C90" s="26"/>
      <c r="D90" s="57">
        <v>0</v>
      </c>
      <c r="E90" s="56"/>
      <c r="F90" s="57">
        <v>-9608519015</v>
      </c>
      <c r="G90" s="56"/>
      <c r="H90" s="57">
        <v>0</v>
      </c>
      <c r="I90" s="56"/>
      <c r="J90" s="57">
        <v>-9608519015</v>
      </c>
      <c r="K90" s="56"/>
      <c r="L90" s="67">
        <f>J90/درآمد!$F$14</f>
        <v>-1.0260246811306154E-3</v>
      </c>
      <c r="M90" s="56"/>
      <c r="N90" s="57">
        <v>0</v>
      </c>
      <c r="O90" s="56"/>
      <c r="P90" s="109">
        <v>-9608519015</v>
      </c>
      <c r="Q90" s="109"/>
      <c r="R90" s="56"/>
      <c r="S90" s="57">
        <v>0</v>
      </c>
      <c r="T90" s="56"/>
      <c r="U90" s="57">
        <v>-9608519015</v>
      </c>
      <c r="V90" s="26"/>
      <c r="W90" s="67">
        <f>U90/درآمد!$F$14</f>
        <v>-1.0260246811306154E-3</v>
      </c>
    </row>
    <row r="91" spans="1:23" ht="18.75" x14ac:dyDescent="0.4">
      <c r="A91" s="108" t="s">
        <v>47</v>
      </c>
      <c r="B91" s="108"/>
      <c r="C91" s="26"/>
      <c r="D91" s="57">
        <v>0</v>
      </c>
      <c r="E91" s="56"/>
      <c r="F91" s="57">
        <v>-9472179746</v>
      </c>
      <c r="G91" s="56"/>
      <c r="H91" s="57">
        <v>0</v>
      </c>
      <c r="I91" s="56"/>
      <c r="J91" s="57">
        <v>-9472179746</v>
      </c>
      <c r="K91" s="56"/>
      <c r="L91" s="67">
        <f>J91/درآمد!$F$14</f>
        <v>-1.0114659905787284E-3</v>
      </c>
      <c r="M91" s="56"/>
      <c r="N91" s="57">
        <v>0</v>
      </c>
      <c r="O91" s="56"/>
      <c r="P91" s="109">
        <v>-9472179746</v>
      </c>
      <c r="Q91" s="109"/>
      <c r="R91" s="56"/>
      <c r="S91" s="57">
        <v>0</v>
      </c>
      <c r="T91" s="56"/>
      <c r="U91" s="57">
        <v>-9472179746</v>
      </c>
      <c r="V91" s="26"/>
      <c r="W91" s="67">
        <f>U91/درآمد!$F$14</f>
        <v>-1.0114659905787284E-3</v>
      </c>
    </row>
    <row r="92" spans="1:23" ht="18.75" x14ac:dyDescent="0.4">
      <c r="A92" s="108" t="s">
        <v>41</v>
      </c>
      <c r="B92" s="108"/>
      <c r="C92" s="26"/>
      <c r="D92" s="57">
        <v>0</v>
      </c>
      <c r="E92" s="56"/>
      <c r="F92" s="57">
        <v>-14675673300</v>
      </c>
      <c r="G92" s="56"/>
      <c r="H92" s="57">
        <v>0</v>
      </c>
      <c r="I92" s="56"/>
      <c r="J92" s="57">
        <v>-14675673300</v>
      </c>
      <c r="K92" s="56"/>
      <c r="L92" s="67">
        <f>J92/درآمد!$F$14</f>
        <v>-1.5671096653399905E-3</v>
      </c>
      <c r="M92" s="56"/>
      <c r="N92" s="57">
        <v>0</v>
      </c>
      <c r="O92" s="56"/>
      <c r="P92" s="109">
        <v>-14675673300</v>
      </c>
      <c r="Q92" s="109"/>
      <c r="R92" s="56"/>
      <c r="S92" s="57">
        <v>0</v>
      </c>
      <c r="T92" s="56"/>
      <c r="U92" s="57">
        <v>-14675673300</v>
      </c>
      <c r="V92" s="26"/>
      <c r="W92" s="67">
        <f>U92/درآمد!$F$14</f>
        <v>-1.5671096653399905E-3</v>
      </c>
    </row>
    <row r="93" spans="1:23" ht="18.75" x14ac:dyDescent="0.4">
      <c r="A93" s="108" t="s">
        <v>101</v>
      </c>
      <c r="B93" s="108"/>
      <c r="C93" s="26"/>
      <c r="D93" s="57">
        <v>0</v>
      </c>
      <c r="E93" s="56"/>
      <c r="F93" s="57">
        <v>1568438720</v>
      </c>
      <c r="G93" s="56"/>
      <c r="H93" s="57">
        <v>0</v>
      </c>
      <c r="I93" s="56"/>
      <c r="J93" s="57">
        <v>1568438720</v>
      </c>
      <c r="K93" s="56"/>
      <c r="L93" s="67">
        <f>J93/درآمد!$F$14</f>
        <v>1.6748229722485599E-4</v>
      </c>
      <c r="M93" s="56"/>
      <c r="N93" s="57">
        <v>0</v>
      </c>
      <c r="O93" s="56"/>
      <c r="P93" s="109">
        <v>1568438720</v>
      </c>
      <c r="Q93" s="109"/>
      <c r="R93" s="56"/>
      <c r="S93" s="57">
        <v>0</v>
      </c>
      <c r="T93" s="56"/>
      <c r="U93" s="57">
        <v>1568438720</v>
      </c>
      <c r="V93" s="26"/>
      <c r="W93" s="67">
        <f>U93/درآمد!$F$14</f>
        <v>1.6748229722485599E-4</v>
      </c>
    </row>
    <row r="94" spans="1:23" ht="18.75" x14ac:dyDescent="0.4">
      <c r="A94" s="108" t="s">
        <v>96</v>
      </c>
      <c r="B94" s="108"/>
      <c r="C94" s="26"/>
      <c r="D94" s="57">
        <v>0</v>
      </c>
      <c r="E94" s="56"/>
      <c r="F94" s="57">
        <v>157175567</v>
      </c>
      <c r="G94" s="56"/>
      <c r="H94" s="57">
        <v>0</v>
      </c>
      <c r="I94" s="56"/>
      <c r="J94" s="57">
        <v>157175567</v>
      </c>
      <c r="K94" s="56"/>
      <c r="L94" s="67">
        <f>J94/درآمد!$F$14</f>
        <v>1.6783649047365564E-5</v>
      </c>
      <c r="M94" s="56"/>
      <c r="N94" s="57">
        <v>0</v>
      </c>
      <c r="O94" s="56"/>
      <c r="P94" s="109">
        <v>157175567</v>
      </c>
      <c r="Q94" s="109"/>
      <c r="R94" s="56"/>
      <c r="S94" s="57">
        <v>0</v>
      </c>
      <c r="T94" s="56"/>
      <c r="U94" s="57">
        <v>157175567</v>
      </c>
      <c r="V94" s="26"/>
      <c r="W94" s="67">
        <f>U94/درآمد!$F$14</f>
        <v>1.6783649047365564E-5</v>
      </c>
    </row>
    <row r="95" spans="1:23" ht="18.75" x14ac:dyDescent="0.4">
      <c r="A95" s="108" t="s">
        <v>76</v>
      </c>
      <c r="B95" s="108"/>
      <c r="C95" s="26"/>
      <c r="D95" s="57">
        <v>0</v>
      </c>
      <c r="E95" s="56"/>
      <c r="F95" s="57">
        <v>-4152649950</v>
      </c>
      <c r="G95" s="56"/>
      <c r="H95" s="57">
        <v>0</v>
      </c>
      <c r="I95" s="56"/>
      <c r="J95" s="57">
        <v>-4152649950</v>
      </c>
      <c r="K95" s="56"/>
      <c r="L95" s="67">
        <f>J95/درآمد!$F$14</f>
        <v>-4.4343163958403384E-4</v>
      </c>
      <c r="M95" s="56"/>
      <c r="N95" s="57">
        <v>0</v>
      </c>
      <c r="O95" s="56"/>
      <c r="P95" s="109">
        <v>-4152649950</v>
      </c>
      <c r="Q95" s="109"/>
      <c r="R95" s="56"/>
      <c r="S95" s="57">
        <v>0</v>
      </c>
      <c r="T95" s="56"/>
      <c r="U95" s="57">
        <v>-4152649950</v>
      </c>
      <c r="V95" s="26"/>
      <c r="W95" s="67">
        <f>U95/درآمد!$F$14</f>
        <v>-4.4343163958403384E-4</v>
      </c>
    </row>
    <row r="96" spans="1:23" ht="18.75" x14ac:dyDescent="0.4">
      <c r="A96" s="108" t="s">
        <v>68</v>
      </c>
      <c r="B96" s="108"/>
      <c r="C96" s="26"/>
      <c r="D96" s="57">
        <v>0</v>
      </c>
      <c r="E96" s="56"/>
      <c r="F96" s="57">
        <v>-862289540</v>
      </c>
      <c r="G96" s="56"/>
      <c r="H96" s="57">
        <v>0</v>
      </c>
      <c r="I96" s="56"/>
      <c r="J96" s="57">
        <v>-862289540</v>
      </c>
      <c r="K96" s="56"/>
      <c r="L96" s="67">
        <f>J96/درآمد!$F$14</f>
        <v>-9.2077701978796048E-5</v>
      </c>
      <c r="M96" s="56"/>
      <c r="N96" s="57">
        <v>0</v>
      </c>
      <c r="O96" s="56"/>
      <c r="P96" s="109">
        <v>-862289540</v>
      </c>
      <c r="Q96" s="109"/>
      <c r="R96" s="56"/>
      <c r="S96" s="57">
        <v>0</v>
      </c>
      <c r="T96" s="56"/>
      <c r="U96" s="57">
        <v>-862289540</v>
      </c>
      <c r="V96" s="26"/>
      <c r="W96" s="67">
        <f>U96/درآمد!$F$14</f>
        <v>-9.2077701978796048E-5</v>
      </c>
    </row>
    <row r="97" spans="1:23" ht="18.75" x14ac:dyDescent="0.4">
      <c r="A97" s="108" t="s">
        <v>80</v>
      </c>
      <c r="B97" s="108"/>
      <c r="C97" s="26"/>
      <c r="D97" s="57">
        <v>0</v>
      </c>
      <c r="E97" s="56"/>
      <c r="F97" s="57">
        <v>-22812287300</v>
      </c>
      <c r="G97" s="56"/>
      <c r="H97" s="57">
        <v>0</v>
      </c>
      <c r="I97" s="56"/>
      <c r="J97" s="57">
        <v>-22812287300</v>
      </c>
      <c r="K97" s="56"/>
      <c r="L97" s="67">
        <f>J97/درآمد!$F$14</f>
        <v>-2.4359601897340354E-3</v>
      </c>
      <c r="M97" s="56"/>
      <c r="N97" s="57">
        <v>0</v>
      </c>
      <c r="O97" s="56"/>
      <c r="P97" s="109">
        <v>-22812287300</v>
      </c>
      <c r="Q97" s="109"/>
      <c r="R97" s="56"/>
      <c r="S97" s="57">
        <v>0</v>
      </c>
      <c r="T97" s="56"/>
      <c r="U97" s="57">
        <v>-22812287300</v>
      </c>
      <c r="V97" s="26"/>
      <c r="W97" s="67">
        <f>U97/درآمد!$F$14</f>
        <v>-2.4359601897340354E-3</v>
      </c>
    </row>
    <row r="98" spans="1:23" ht="18.75" x14ac:dyDescent="0.4">
      <c r="A98" s="108" t="s">
        <v>87</v>
      </c>
      <c r="B98" s="108"/>
      <c r="C98" s="26"/>
      <c r="D98" s="57">
        <v>0</v>
      </c>
      <c r="E98" s="56"/>
      <c r="F98" s="57">
        <v>2381447999</v>
      </c>
      <c r="G98" s="56"/>
      <c r="H98" s="57">
        <v>0</v>
      </c>
      <c r="I98" s="56"/>
      <c r="J98" s="57">
        <v>2381447999</v>
      </c>
      <c r="K98" s="56"/>
      <c r="L98" s="67">
        <f>J98/درآمد!$F$14</f>
        <v>2.5429771435001079E-4</v>
      </c>
      <c r="M98" s="56"/>
      <c r="N98" s="57">
        <v>0</v>
      </c>
      <c r="O98" s="56"/>
      <c r="P98" s="109">
        <v>2381447999</v>
      </c>
      <c r="Q98" s="109"/>
      <c r="R98" s="56"/>
      <c r="S98" s="57">
        <v>0</v>
      </c>
      <c r="T98" s="56"/>
      <c r="U98" s="57">
        <v>2381447999</v>
      </c>
      <c r="V98" s="26"/>
      <c r="W98" s="67">
        <f>U98/درآمد!$F$14</f>
        <v>2.5429771435001079E-4</v>
      </c>
    </row>
    <row r="99" spans="1:23" ht="18.75" x14ac:dyDescent="0.4">
      <c r="A99" s="108" t="s">
        <v>77</v>
      </c>
      <c r="B99" s="108"/>
      <c r="C99" s="26"/>
      <c r="D99" s="57">
        <v>0</v>
      </c>
      <c r="E99" s="56"/>
      <c r="F99" s="57">
        <v>228304066992</v>
      </c>
      <c r="G99" s="56"/>
      <c r="H99" s="57">
        <v>0</v>
      </c>
      <c r="I99" s="56"/>
      <c r="J99" s="57">
        <v>228304066992</v>
      </c>
      <c r="K99" s="56"/>
      <c r="L99" s="67">
        <f>J99/درآمد!$F$14</f>
        <v>2.4378950301352915E-2</v>
      </c>
      <c r="M99" s="56"/>
      <c r="N99" s="57">
        <v>0</v>
      </c>
      <c r="O99" s="56"/>
      <c r="P99" s="109">
        <v>228304066992</v>
      </c>
      <c r="Q99" s="109"/>
      <c r="R99" s="56"/>
      <c r="S99" s="57">
        <v>0</v>
      </c>
      <c r="T99" s="56"/>
      <c r="U99" s="57">
        <v>228304066992</v>
      </c>
      <c r="V99" s="26"/>
      <c r="W99" s="67">
        <f>U99/درآمد!$F$14</f>
        <v>2.4378950301352915E-2</v>
      </c>
    </row>
    <row r="100" spans="1:23" ht="18.75" x14ac:dyDescent="0.4">
      <c r="A100" s="108" t="s">
        <v>104</v>
      </c>
      <c r="B100" s="108"/>
      <c r="C100" s="26"/>
      <c r="D100" s="57">
        <v>0</v>
      </c>
      <c r="E100" s="56"/>
      <c r="F100" s="57">
        <v>311380</v>
      </c>
      <c r="G100" s="56"/>
      <c r="H100" s="57">
        <v>0</v>
      </c>
      <c r="I100" s="56"/>
      <c r="J100" s="57">
        <v>311380</v>
      </c>
      <c r="K100" s="56"/>
      <c r="L100" s="68">
        <f>J100/درآمد!$F$14</f>
        <v>3.3250032050901969E-8</v>
      </c>
      <c r="M100" s="56"/>
      <c r="N100" s="57">
        <v>0</v>
      </c>
      <c r="O100" s="56"/>
      <c r="P100" s="109">
        <v>311380</v>
      </c>
      <c r="Q100" s="109"/>
      <c r="R100" s="56"/>
      <c r="S100" s="57">
        <v>0</v>
      </c>
      <c r="T100" s="56"/>
      <c r="U100" s="57">
        <v>311380</v>
      </c>
      <c r="V100" s="26"/>
      <c r="W100" s="68">
        <f>U100/درآمد!$F$14</f>
        <v>3.3250032050901969E-8</v>
      </c>
    </row>
    <row r="101" spans="1:23" ht="21.75" thickBot="1" x14ac:dyDescent="0.45">
      <c r="A101" s="95" t="s">
        <v>113</v>
      </c>
      <c r="B101" s="95"/>
      <c r="C101" s="26"/>
      <c r="D101" s="58">
        <f>SUM(D9:D100)</f>
        <v>92935752524</v>
      </c>
      <c r="E101" s="56"/>
      <c r="F101" s="58">
        <f>SUM(F9:F100)</f>
        <v>6132960517658</v>
      </c>
      <c r="G101" s="56"/>
      <c r="H101" s="58">
        <f>SUM(H9:H100)</f>
        <v>1710391725017</v>
      </c>
      <c r="I101" s="56"/>
      <c r="J101" s="58">
        <f>SUM(J9:J100)</f>
        <v>7936287995199</v>
      </c>
      <c r="K101" s="56"/>
      <c r="L101" s="66">
        <f>SUM(L9:L100)</f>
        <v>0.84745915025228091</v>
      </c>
      <c r="M101" s="56"/>
      <c r="N101" s="58">
        <f>SUM(N9:N100)</f>
        <v>92935752524</v>
      </c>
      <c r="O101" s="56"/>
      <c r="P101" s="56"/>
      <c r="Q101" s="58">
        <f>SUM(P9:Q100)</f>
        <v>6132960517658</v>
      </c>
      <c r="R101" s="56"/>
      <c r="S101" s="58">
        <f>SUM(S9:S100)</f>
        <v>1710391725017</v>
      </c>
      <c r="T101" s="56"/>
      <c r="U101" s="58">
        <f>SUM(U9:U100)</f>
        <v>7936287995199</v>
      </c>
      <c r="V101" s="26"/>
      <c r="W101" s="66">
        <f>SUM(W9:W100)</f>
        <v>0.84745915025228091</v>
      </c>
    </row>
    <row r="102" spans="1:23" ht="16.5" thickTop="1" x14ac:dyDescent="0.4">
      <c r="A102" s="26"/>
      <c r="B102" s="26"/>
      <c r="C102" s="2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26"/>
      <c r="W102" s="26"/>
    </row>
    <row r="103" spans="1:23" x14ac:dyDescent="0.4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 x14ac:dyDescent="0.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 x14ac:dyDescent="0.4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 x14ac:dyDescent="0.4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 x14ac:dyDescent="0.4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 x14ac:dyDescent="0.4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</sheetData>
  <mergeCells count="195">
    <mergeCell ref="A99:B99"/>
    <mergeCell ref="P99:Q99"/>
    <mergeCell ref="A100:B100"/>
    <mergeCell ref="P100:Q100"/>
    <mergeCell ref="A101:B101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P14" sqref="P14"/>
    </sheetView>
  </sheetViews>
  <sheetFormatPr defaultRowHeight="15.75" x14ac:dyDescent="0.4"/>
  <cols>
    <col min="1" max="1" width="6.42578125" style="11" bestFit="1" customWidth="1"/>
    <col min="2" max="2" width="18.140625" style="11" customWidth="1"/>
    <col min="3" max="3" width="1.28515625" style="11" customWidth="1"/>
    <col min="4" max="4" width="16.28515625" style="11" bestFit="1" customWidth="1"/>
    <col min="5" max="5" width="1.28515625" style="11" customWidth="1"/>
    <col min="6" max="6" width="15.42578125" style="11" bestFit="1" customWidth="1"/>
    <col min="7" max="7" width="1.28515625" style="11" customWidth="1"/>
    <col min="8" max="8" width="11.140625" style="11" bestFit="1" customWidth="1"/>
    <col min="9" max="9" width="1.28515625" style="11" customWidth="1"/>
    <col min="10" max="10" width="5.140625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.28515625" style="11" bestFit="1" customWidth="1"/>
    <col min="15" max="15" width="1.28515625" style="11" customWidth="1"/>
    <col min="16" max="16" width="15.42578125" style="11" bestFit="1" customWidth="1"/>
    <col min="17" max="17" width="1.28515625" style="11" customWidth="1"/>
    <col min="18" max="18" width="11.140625" style="11" bestFit="1" customWidth="1"/>
    <col min="19" max="19" width="1.28515625" style="11" customWidth="1"/>
    <col min="20" max="20" width="5.140625" style="11" bestFit="1" customWidth="1"/>
    <col min="21" max="21" width="1.28515625" style="11" customWidth="1"/>
    <col min="22" max="22" width="17.28515625" style="11" bestFit="1" customWidth="1"/>
    <col min="23" max="23" width="0.28515625" customWidth="1"/>
  </cols>
  <sheetData>
    <row r="1" spans="1:22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25.5" x14ac:dyDescent="0.2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5" spans="1:22" ht="24" x14ac:dyDescent="0.2">
      <c r="A5" s="6" t="s">
        <v>182</v>
      </c>
      <c r="B5" s="86" t="s">
        <v>273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21" x14ac:dyDescent="0.4">
      <c r="D6" s="87" t="s">
        <v>176</v>
      </c>
      <c r="E6" s="87"/>
      <c r="F6" s="87"/>
      <c r="G6" s="87"/>
      <c r="H6" s="87"/>
      <c r="I6" s="87"/>
      <c r="J6" s="87"/>
      <c r="K6" s="87"/>
      <c r="L6" s="87"/>
      <c r="N6" s="87" t="s">
        <v>177</v>
      </c>
      <c r="O6" s="87"/>
      <c r="P6" s="87"/>
      <c r="Q6" s="87"/>
      <c r="R6" s="87"/>
      <c r="S6" s="87"/>
      <c r="T6" s="87"/>
      <c r="U6" s="87"/>
      <c r="V6" s="87"/>
    </row>
    <row r="7" spans="1:22" ht="21" x14ac:dyDescent="0.4">
      <c r="D7" s="12"/>
      <c r="E7" s="12"/>
      <c r="F7" s="12"/>
      <c r="G7" s="12"/>
      <c r="H7" s="12"/>
      <c r="I7" s="12"/>
      <c r="J7" s="88" t="s">
        <v>113</v>
      </c>
      <c r="K7" s="88"/>
      <c r="L7" s="88"/>
      <c r="N7" s="12"/>
      <c r="O7" s="12"/>
      <c r="P7" s="12"/>
      <c r="Q7" s="12"/>
      <c r="R7" s="12"/>
      <c r="S7" s="12"/>
      <c r="T7" s="88" t="s">
        <v>113</v>
      </c>
      <c r="U7" s="88"/>
      <c r="V7" s="88"/>
    </row>
    <row r="8" spans="1:22" ht="21" x14ac:dyDescent="0.4">
      <c r="A8" s="87" t="s">
        <v>132</v>
      </c>
      <c r="B8" s="87"/>
      <c r="D8" s="7" t="s">
        <v>183</v>
      </c>
      <c r="F8" s="7" t="s">
        <v>180</v>
      </c>
      <c r="H8" s="7" t="s">
        <v>181</v>
      </c>
      <c r="J8" s="8" t="s">
        <v>154</v>
      </c>
      <c r="K8" s="12"/>
      <c r="L8" s="8" t="s">
        <v>162</v>
      </c>
      <c r="N8" s="7" t="s">
        <v>183</v>
      </c>
      <c r="P8" s="7" t="s">
        <v>180</v>
      </c>
      <c r="R8" s="7" t="s">
        <v>181</v>
      </c>
      <c r="T8" s="8" t="s">
        <v>154</v>
      </c>
      <c r="U8" s="12"/>
      <c r="V8" s="8" t="s">
        <v>162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N13" sqref="N13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9.5703125" customWidth="1"/>
    <col min="19" max="19" width="0.28515625" customWidth="1"/>
  </cols>
  <sheetData>
    <row r="1" spans="1:18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t="25.5" x14ac:dyDescent="0.2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5" spans="1:18" ht="24" x14ac:dyDescent="0.2">
      <c r="A5" s="1" t="s">
        <v>184</v>
      </c>
      <c r="B5" s="86" t="s">
        <v>185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21" x14ac:dyDescent="0.2">
      <c r="D6" s="87" t="s">
        <v>176</v>
      </c>
      <c r="E6" s="87"/>
      <c r="F6" s="87"/>
      <c r="G6" s="87"/>
      <c r="H6" s="87"/>
      <c r="I6" s="87"/>
      <c r="J6" s="87"/>
      <c r="L6" s="87" t="s">
        <v>177</v>
      </c>
      <c r="M6" s="87"/>
      <c r="N6" s="87"/>
      <c r="O6" s="87"/>
      <c r="P6" s="87"/>
      <c r="Q6" s="87"/>
      <c r="R6" s="87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87" t="s">
        <v>186</v>
      </c>
      <c r="B8" s="87"/>
      <c r="D8" s="2" t="s">
        <v>187</v>
      </c>
      <c r="F8" s="2" t="s">
        <v>180</v>
      </c>
      <c r="H8" s="2" t="s">
        <v>181</v>
      </c>
      <c r="J8" s="2" t="s">
        <v>113</v>
      </c>
      <c r="L8" s="2" t="s">
        <v>187</v>
      </c>
      <c r="N8" s="2" t="s">
        <v>180</v>
      </c>
      <c r="P8" s="2" t="s">
        <v>181</v>
      </c>
      <c r="R8" s="2" t="s">
        <v>113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C933-F483-432C-84E4-67D10BC6F1AA}">
  <dimension ref="A1:T17"/>
  <sheetViews>
    <sheetView rightToLeft="1" workbookViewId="0">
      <selection activeCell="T13" sqref="T13"/>
    </sheetView>
  </sheetViews>
  <sheetFormatPr defaultRowHeight="15.75" x14ac:dyDescent="0.4"/>
  <cols>
    <col min="1" max="1" width="6.5703125" style="11" bestFit="1" customWidth="1"/>
    <col min="2" max="2" width="18.140625" style="11" customWidth="1"/>
    <col min="3" max="3" width="1.28515625" style="11" customWidth="1"/>
    <col min="4" max="4" width="14.42578125" style="11" bestFit="1" customWidth="1"/>
    <col min="5" max="5" width="0.85546875" style="11" customWidth="1"/>
    <col min="6" max="6" width="18.28515625" style="11" bestFit="1" customWidth="1"/>
    <col min="7" max="7" width="0.85546875" style="11" customWidth="1"/>
    <col min="8" max="8" width="11.140625" style="11" bestFit="1" customWidth="1"/>
    <col min="9" max="9" width="1.28515625" style="11" customWidth="1"/>
    <col min="10" max="10" width="18.28515625" style="11" bestFit="1" customWidth="1"/>
    <col min="11" max="11" width="1.28515625" style="11" customWidth="1"/>
    <col min="12" max="12" width="14.42578125" style="11" bestFit="1" customWidth="1"/>
    <col min="13" max="13" width="0.85546875" style="11" customWidth="1"/>
    <col min="14" max="14" width="18.28515625" style="11" bestFit="1" customWidth="1"/>
    <col min="15" max="15" width="0.85546875" style="11" customWidth="1"/>
    <col min="16" max="16" width="11.140625" style="11" bestFit="1" customWidth="1"/>
    <col min="17" max="17" width="0.85546875" style="11" customWidth="1"/>
    <col min="18" max="18" width="18.28515625" style="11" bestFit="1" customWidth="1"/>
    <col min="19" max="19" width="1.28515625" style="11" customWidth="1"/>
    <col min="20" max="20" width="17.28515625" style="11" bestFit="1" customWidth="1"/>
  </cols>
  <sheetData>
    <row r="1" spans="1:20" ht="25.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25.5" x14ac:dyDescent="0.2">
      <c r="A2" s="102" t="s">
        <v>157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25.5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5" spans="1:20" ht="24" x14ac:dyDescent="0.2">
      <c r="A5" s="52" t="s">
        <v>212</v>
      </c>
      <c r="B5" s="103" t="s">
        <v>272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21" x14ac:dyDescent="0.45">
      <c r="A6" s="59"/>
      <c r="B6" s="59"/>
      <c r="C6" s="59"/>
      <c r="D6" s="104" t="s">
        <v>176</v>
      </c>
      <c r="E6" s="104"/>
      <c r="F6" s="104"/>
      <c r="G6" s="104"/>
      <c r="H6" s="104"/>
      <c r="I6" s="104"/>
      <c r="J6" s="104"/>
      <c r="K6" s="59"/>
      <c r="L6" s="104" t="s">
        <v>177</v>
      </c>
      <c r="M6" s="104"/>
      <c r="N6" s="104"/>
      <c r="O6" s="104"/>
      <c r="P6" s="104"/>
      <c r="Q6" s="104"/>
      <c r="R6" s="104"/>
    </row>
    <row r="7" spans="1:20" ht="21" x14ac:dyDescent="0.45">
      <c r="A7" s="104" t="s">
        <v>186</v>
      </c>
      <c r="B7" s="104"/>
      <c r="C7" s="59"/>
      <c r="D7" s="41" t="s">
        <v>187</v>
      </c>
      <c r="E7" s="59"/>
      <c r="F7" s="41" t="s">
        <v>180</v>
      </c>
      <c r="G7" s="59"/>
      <c r="H7" s="41" t="s">
        <v>181</v>
      </c>
      <c r="I7" s="59"/>
      <c r="J7" s="41" t="s">
        <v>113</v>
      </c>
      <c r="K7" s="59"/>
      <c r="L7" s="41" t="s">
        <v>187</v>
      </c>
      <c r="M7" s="59"/>
      <c r="N7" s="41" t="s">
        <v>180</v>
      </c>
      <c r="O7" s="59"/>
      <c r="P7" s="41" t="s">
        <v>181</v>
      </c>
      <c r="Q7" s="59"/>
      <c r="R7" s="41" t="s">
        <v>113</v>
      </c>
      <c r="T7" s="42" t="s">
        <v>162</v>
      </c>
    </row>
    <row r="8" spans="1:20" ht="18.75" x14ac:dyDescent="0.45">
      <c r="A8" s="110" t="s">
        <v>63</v>
      </c>
      <c r="B8" s="110"/>
      <c r="C8" s="59"/>
      <c r="D8" s="59">
        <v>0</v>
      </c>
      <c r="E8" s="59"/>
      <c r="F8" s="60">
        <v>889127121216</v>
      </c>
      <c r="G8" s="59"/>
      <c r="H8" s="59">
        <v>0</v>
      </c>
      <c r="I8" s="59"/>
      <c r="J8" s="60">
        <v>889127121216</v>
      </c>
      <c r="K8" s="59"/>
      <c r="L8" s="59">
        <v>0</v>
      </c>
      <c r="M8" s="59"/>
      <c r="N8" s="111">
        <v>889127121216</v>
      </c>
      <c r="O8" s="111"/>
      <c r="P8" s="59">
        <v>0</v>
      </c>
      <c r="Q8" s="59"/>
      <c r="R8" s="60">
        <v>889127121216</v>
      </c>
      <c r="T8" s="61">
        <f>R8/درآمد!F14</f>
        <v>9.4943494372657838E-2</v>
      </c>
    </row>
    <row r="9" spans="1:20" ht="18.75" x14ac:dyDescent="0.45">
      <c r="A9" s="110" t="s">
        <v>64</v>
      </c>
      <c r="B9" s="110"/>
      <c r="C9" s="59"/>
      <c r="D9" s="59">
        <v>0</v>
      </c>
      <c r="E9" s="59"/>
      <c r="F9" s="60">
        <v>457626124952</v>
      </c>
      <c r="G9" s="59"/>
      <c r="H9" s="59">
        <v>0</v>
      </c>
      <c r="I9" s="59"/>
      <c r="J9" s="60">
        <v>457626124952</v>
      </c>
      <c r="K9" s="59"/>
      <c r="L9" s="59">
        <v>0</v>
      </c>
      <c r="M9" s="59"/>
      <c r="N9" s="111">
        <v>457626124952</v>
      </c>
      <c r="O9" s="111"/>
      <c r="P9" s="59">
        <v>0</v>
      </c>
      <c r="Q9" s="59"/>
      <c r="R9" s="60">
        <v>457626124952</v>
      </c>
      <c r="T9" s="61">
        <f>R9/درآمد!F14</f>
        <v>4.8866604541024053E-2</v>
      </c>
    </row>
    <row r="10" spans="1:20" ht="19.5" thickBot="1" x14ac:dyDescent="0.5">
      <c r="A10" s="62"/>
      <c r="B10" s="62"/>
      <c r="C10" s="59"/>
      <c r="D10" s="62"/>
      <c r="E10" s="59"/>
      <c r="F10" s="63">
        <f>SUM(F8:F9)</f>
        <v>1346753246168</v>
      </c>
      <c r="G10" s="59"/>
      <c r="H10" s="62"/>
      <c r="I10" s="59"/>
      <c r="J10" s="63">
        <f>SUM(J8:J9)</f>
        <v>1346753246168</v>
      </c>
      <c r="K10" s="59"/>
      <c r="L10" s="62"/>
      <c r="M10" s="59"/>
      <c r="N10" s="63">
        <f>SUM(N8:O9)</f>
        <v>1346753246168</v>
      </c>
      <c r="O10" s="59"/>
      <c r="P10" s="62">
        <v>0</v>
      </c>
      <c r="Q10" s="59"/>
      <c r="R10" s="63">
        <f>SUM(R8:R9)</f>
        <v>1346753246168</v>
      </c>
      <c r="T10" s="64">
        <f>SUM(T8:T9)</f>
        <v>0.14381009891368191</v>
      </c>
    </row>
    <row r="11" spans="1:20" ht="19.5" thickTop="1" x14ac:dyDescent="0.4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20" ht="18.75" x14ac:dyDescent="0.4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20" ht="18.75" x14ac:dyDescent="0.4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20" ht="18.75" x14ac:dyDescent="0.4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20" ht="18.75" x14ac:dyDescent="0.4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20" ht="18.75" x14ac:dyDescent="0.4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1:18" ht="18.75" x14ac:dyDescent="0.4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</sheetData>
  <mergeCells count="11">
    <mergeCell ref="D6:J6"/>
    <mergeCell ref="L6:R6"/>
    <mergeCell ref="A1:T1"/>
    <mergeCell ref="A2:T2"/>
    <mergeCell ref="A3:T3"/>
    <mergeCell ref="B5:T5"/>
    <mergeCell ref="A7:B7"/>
    <mergeCell ref="A8:B8"/>
    <mergeCell ref="N8:O8"/>
    <mergeCell ref="A9:B9"/>
    <mergeCell ref="N9:O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8"/>
  <sheetViews>
    <sheetView rightToLeft="1" workbookViewId="0">
      <selection activeCell="J19" sqref="J19"/>
    </sheetView>
  </sheetViews>
  <sheetFormatPr defaultRowHeight="15.75" x14ac:dyDescent="0.4"/>
  <cols>
    <col min="1" max="1" width="6.5703125" style="11" bestFit="1" customWidth="1"/>
    <col min="2" max="2" width="40.28515625" style="11" customWidth="1"/>
    <col min="3" max="3" width="1.28515625" style="11" customWidth="1"/>
    <col min="4" max="4" width="28.42578125" style="11" bestFit="1" customWidth="1"/>
    <col min="5" max="5" width="1.28515625" style="11" customWidth="1"/>
    <col min="6" max="6" width="23.7109375" style="11" bestFit="1" customWidth="1"/>
    <col min="7" max="7" width="1.28515625" style="11" customWidth="1"/>
    <col min="8" max="8" width="28.42578125" style="11" bestFit="1" customWidth="1"/>
    <col min="9" max="9" width="1.28515625" style="11" customWidth="1"/>
    <col min="10" max="10" width="23.7109375" style="11" bestFit="1" customWidth="1"/>
    <col min="11" max="11" width="0.28515625" style="11" customWidth="1"/>
    <col min="12" max="12" width="9.140625" style="11"/>
  </cols>
  <sheetData>
    <row r="1" spans="1:10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5" spans="1:10" ht="24" x14ac:dyDescent="0.4">
      <c r="A5" s="53" t="s">
        <v>217</v>
      </c>
      <c r="B5" s="86" t="s">
        <v>213</v>
      </c>
      <c r="C5" s="86"/>
      <c r="D5" s="86"/>
      <c r="E5" s="86"/>
      <c r="F5" s="86"/>
      <c r="G5" s="86"/>
      <c r="H5" s="86"/>
      <c r="I5" s="86"/>
      <c r="J5" s="86"/>
    </row>
    <row r="6" spans="1:10" ht="21" x14ac:dyDescent="0.4">
      <c r="A6" s="13"/>
      <c r="B6" s="13"/>
      <c r="C6" s="13"/>
      <c r="D6" s="87" t="s">
        <v>176</v>
      </c>
      <c r="E6" s="87"/>
      <c r="F6" s="87"/>
      <c r="G6" s="13"/>
      <c r="H6" s="87" t="s">
        <v>177</v>
      </c>
      <c r="I6" s="87"/>
      <c r="J6" s="87"/>
    </row>
    <row r="7" spans="1:10" ht="42" x14ac:dyDescent="0.4">
      <c r="A7" s="87" t="s">
        <v>214</v>
      </c>
      <c r="B7" s="87"/>
      <c r="C7" s="13"/>
      <c r="D7" s="10" t="s">
        <v>215</v>
      </c>
      <c r="E7" s="25"/>
      <c r="F7" s="10" t="s">
        <v>216</v>
      </c>
      <c r="G7" s="13"/>
      <c r="H7" s="10" t="s">
        <v>215</v>
      </c>
      <c r="I7" s="25"/>
      <c r="J7" s="10" t="s">
        <v>216</v>
      </c>
    </row>
    <row r="8" spans="1:10" ht="18.75" x14ac:dyDescent="0.4">
      <c r="A8" s="89" t="s">
        <v>263</v>
      </c>
      <c r="B8" s="89"/>
      <c r="C8" s="13"/>
      <c r="D8" s="14">
        <v>54665</v>
      </c>
      <c r="E8" s="13"/>
      <c r="F8" s="73">
        <f>D8/سپرده!$J$16</f>
        <v>1.6395137701294109E-8</v>
      </c>
      <c r="G8" s="13"/>
      <c r="H8" s="14">
        <v>54665</v>
      </c>
      <c r="I8" s="13"/>
      <c r="J8" s="15">
        <f>H8/سپرده!$J$16</f>
        <v>1.6395137701294109E-8</v>
      </c>
    </row>
    <row r="9" spans="1:10" ht="18.75" x14ac:dyDescent="0.4">
      <c r="A9" s="91" t="s">
        <v>21</v>
      </c>
      <c r="B9" s="91"/>
      <c r="C9" s="13"/>
      <c r="D9" s="16">
        <v>30993</v>
      </c>
      <c r="E9" s="13"/>
      <c r="F9" s="74">
        <f>D9/سپرده!$J$16</f>
        <v>9.2954267406239518E-9</v>
      </c>
      <c r="G9" s="13"/>
      <c r="H9" s="16">
        <v>30993</v>
      </c>
      <c r="I9" s="13"/>
      <c r="J9" s="71">
        <f>H9/سپرده!$J$16</f>
        <v>9.2954267406239518E-9</v>
      </c>
    </row>
    <row r="10" spans="1:10" ht="18.75" x14ac:dyDescent="0.4">
      <c r="A10" s="91" t="s">
        <v>22</v>
      </c>
      <c r="B10" s="91"/>
      <c r="C10" s="13"/>
      <c r="D10" s="16">
        <v>522137</v>
      </c>
      <c r="E10" s="13"/>
      <c r="F10" s="74">
        <f>D10/سپرده!$J$16</f>
        <v>1.5659943316455872E-7</v>
      </c>
      <c r="G10" s="13"/>
      <c r="H10" s="16">
        <v>522137</v>
      </c>
      <c r="I10" s="13"/>
      <c r="J10" s="71">
        <f>H10/سپرده!$J$16</f>
        <v>1.5659943316455872E-7</v>
      </c>
    </row>
    <row r="11" spans="1:10" ht="18.75" x14ac:dyDescent="0.4">
      <c r="A11" s="91" t="s">
        <v>264</v>
      </c>
      <c r="B11" s="91"/>
      <c r="C11" s="13"/>
      <c r="D11" s="16">
        <v>24878</v>
      </c>
      <c r="E11" s="13"/>
      <c r="F11" s="74">
        <f>D11/سپرده!$J$16</f>
        <v>7.4614147211706733E-9</v>
      </c>
      <c r="G11" s="13"/>
      <c r="H11" s="16">
        <v>24878</v>
      </c>
      <c r="I11" s="13"/>
      <c r="J11" s="71">
        <f>H11/سپرده!$J$16</f>
        <v>7.4614147211706733E-9</v>
      </c>
    </row>
    <row r="12" spans="1:10" ht="18.75" x14ac:dyDescent="0.4">
      <c r="A12" s="91" t="s">
        <v>265</v>
      </c>
      <c r="B12" s="91"/>
      <c r="C12" s="13"/>
      <c r="D12" s="16">
        <v>384925</v>
      </c>
      <c r="E12" s="13"/>
      <c r="F12" s="74">
        <f>D12/سپرده!$J$16</f>
        <v>1.1544678276174216E-7</v>
      </c>
      <c r="G12" s="13"/>
      <c r="H12" s="16">
        <v>384925</v>
      </c>
      <c r="I12" s="13"/>
      <c r="J12" s="71">
        <f>H12/سپرده!$J$16</f>
        <v>1.1544678276174216E-7</v>
      </c>
    </row>
    <row r="13" spans="1:10" ht="18.75" x14ac:dyDescent="0.4">
      <c r="A13" s="91" t="s">
        <v>266</v>
      </c>
      <c r="B13" s="91"/>
      <c r="C13" s="13"/>
      <c r="D13" s="16">
        <v>2446064</v>
      </c>
      <c r="E13" s="13"/>
      <c r="F13" s="74">
        <f>D13/سپرده!$J$16</f>
        <v>7.3362400267407431E-7</v>
      </c>
      <c r="G13" s="13"/>
      <c r="H13" s="16">
        <v>2446064</v>
      </c>
      <c r="I13" s="13"/>
      <c r="J13" s="71">
        <f>H13/سپرده!$J$16</f>
        <v>7.3362400267407431E-7</v>
      </c>
    </row>
    <row r="14" spans="1:10" ht="18.75" x14ac:dyDescent="0.4">
      <c r="A14" s="91" t="s">
        <v>267</v>
      </c>
      <c r="B14" s="91"/>
      <c r="C14" s="13"/>
      <c r="D14" s="16">
        <v>15853538294</v>
      </c>
      <c r="E14" s="13"/>
      <c r="F14" s="75">
        <f>D14/سپرده!$J$16</f>
        <v>4.754796366649031E-3</v>
      </c>
      <c r="G14" s="13"/>
      <c r="H14" s="16">
        <v>15853538294</v>
      </c>
      <c r="I14" s="13"/>
      <c r="J14" s="19">
        <f>H14/سپرده!$J$16</f>
        <v>4.754796366649031E-3</v>
      </c>
    </row>
    <row r="15" spans="1:10" ht="21.75" thickBot="1" x14ac:dyDescent="0.45">
      <c r="A15" s="95" t="s">
        <v>113</v>
      </c>
      <c r="B15" s="95"/>
      <c r="C15" s="13"/>
      <c r="D15" s="20">
        <f>SUM(D8:D14)</f>
        <v>15857001956</v>
      </c>
      <c r="E15" s="13"/>
      <c r="F15" s="76">
        <f>SUM(F8:F14)</f>
        <v>4.755835188846794E-3</v>
      </c>
      <c r="G15" s="13"/>
      <c r="H15" s="20">
        <f>SUM(H8:H14)</f>
        <v>15857001956</v>
      </c>
      <c r="I15" s="13"/>
      <c r="J15" s="20">
        <f>SUM(J8:J14)</f>
        <v>4.755835188846794E-3</v>
      </c>
    </row>
    <row r="16" spans="1:10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15">
    <mergeCell ref="A12:B12"/>
    <mergeCell ref="A13:B13"/>
    <mergeCell ref="A14:B14"/>
    <mergeCell ref="A15:B15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19"/>
  <sheetViews>
    <sheetView rightToLeft="1" workbookViewId="0">
      <selection activeCell="M12" sqref="M12"/>
    </sheetView>
  </sheetViews>
  <sheetFormatPr defaultRowHeight="15.75" x14ac:dyDescent="0.4"/>
  <cols>
    <col min="1" max="1" width="9" style="11" bestFit="1" customWidth="1"/>
    <col min="2" max="2" width="5.140625" style="11" customWidth="1"/>
    <col min="3" max="3" width="1.28515625" style="11" customWidth="1"/>
    <col min="4" max="4" width="31.5703125" style="11" bestFit="1" customWidth="1"/>
    <col min="5" max="5" width="1.28515625" style="11" customWidth="1"/>
    <col min="6" max="6" width="12.42578125" style="11" bestFit="1" customWidth="1"/>
    <col min="7" max="7" width="1.28515625" style="11" customWidth="1"/>
    <col min="8" max="8" width="9.85546875" style="11" bestFit="1" customWidth="1"/>
    <col min="9" max="9" width="1.28515625" style="11" customWidth="1"/>
    <col min="10" max="10" width="10.42578125" style="11" customWidth="1"/>
    <col min="11" max="11" width="9.140625" style="11" customWidth="1"/>
    <col min="12" max="12" width="1.28515625" style="11" customWidth="1"/>
    <col min="13" max="13" width="46.5703125" style="11" bestFit="1" customWidth="1"/>
    <col min="14" max="14" width="1.28515625" style="11" customWidth="1"/>
    <col min="15" max="15" width="9" style="11" bestFit="1" customWidth="1"/>
    <col min="16" max="16" width="1.28515625" style="11" customWidth="1"/>
    <col min="17" max="17" width="39.5703125" style="11" bestFit="1" customWidth="1"/>
    <col min="18" max="18" width="0.28515625" style="11" customWidth="1"/>
    <col min="19" max="21" width="9.140625" style="11"/>
  </cols>
  <sheetData>
    <row r="1" spans="1:17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5" spans="1:17" ht="24" x14ac:dyDescent="0.4">
      <c r="A5" s="6" t="s">
        <v>188</v>
      </c>
      <c r="B5" s="86" t="s">
        <v>189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x14ac:dyDescent="0.4">
      <c r="M6" s="112" t="s">
        <v>190</v>
      </c>
      <c r="Q6" s="112" t="s">
        <v>191</v>
      </c>
    </row>
    <row r="7" spans="1:17" ht="21" x14ac:dyDescent="0.4">
      <c r="A7" s="87" t="s">
        <v>192</v>
      </c>
      <c r="B7" s="87"/>
      <c r="D7" s="7" t="s">
        <v>193</v>
      </c>
      <c r="F7" s="7" t="s">
        <v>194</v>
      </c>
      <c r="H7" s="7" t="s">
        <v>126</v>
      </c>
      <c r="J7" s="87" t="s">
        <v>195</v>
      </c>
      <c r="K7" s="87"/>
      <c r="M7" s="112"/>
      <c r="O7" s="7" t="s">
        <v>196</v>
      </c>
      <c r="Q7" s="112"/>
    </row>
    <row r="8" spans="1:17" ht="21" x14ac:dyDescent="0.4">
      <c r="A8" s="88" t="s">
        <v>197</v>
      </c>
      <c r="B8" s="116"/>
      <c r="D8" s="88" t="s">
        <v>198</v>
      </c>
      <c r="F8" s="8" t="s">
        <v>199</v>
      </c>
      <c r="H8" s="12"/>
      <c r="J8" s="12"/>
      <c r="K8" s="12"/>
      <c r="M8" s="12"/>
      <c r="O8" s="12"/>
      <c r="Q8" s="12"/>
    </row>
    <row r="9" spans="1:17" ht="21" x14ac:dyDescent="0.4">
      <c r="A9" s="87"/>
      <c r="B9" s="87"/>
      <c r="D9" s="87"/>
      <c r="F9" s="8" t="s">
        <v>200</v>
      </c>
    </row>
    <row r="10" spans="1:17" ht="21" x14ac:dyDescent="0.4">
      <c r="A10" s="88" t="s">
        <v>197</v>
      </c>
      <c r="B10" s="116"/>
      <c r="D10" s="88" t="s">
        <v>201</v>
      </c>
      <c r="F10" s="8" t="s">
        <v>199</v>
      </c>
    </row>
    <row r="11" spans="1:17" ht="21" x14ac:dyDescent="0.4">
      <c r="A11" s="87"/>
      <c r="B11" s="87"/>
      <c r="D11" s="87"/>
      <c r="F11" s="8" t="s">
        <v>202</v>
      </c>
    </row>
    <row r="12" spans="1:17" ht="84" x14ac:dyDescent="0.4">
      <c r="A12" s="113" t="s">
        <v>203</v>
      </c>
      <c r="B12" s="113"/>
      <c r="D12" s="10" t="s">
        <v>204</v>
      </c>
      <c r="F12" s="8" t="s">
        <v>205</v>
      </c>
    </row>
    <row r="13" spans="1:17" ht="21" x14ac:dyDescent="0.4">
      <c r="A13" s="113" t="s">
        <v>206</v>
      </c>
      <c r="B13" s="114"/>
      <c r="D13" s="113" t="s">
        <v>206</v>
      </c>
      <c r="F13" s="8" t="s">
        <v>207</v>
      </c>
    </row>
    <row r="14" spans="1:17" ht="21" x14ac:dyDescent="0.4">
      <c r="A14" s="115"/>
      <c r="B14" s="115"/>
      <c r="D14" s="115"/>
      <c r="F14" s="8" t="s">
        <v>208</v>
      </c>
    </row>
    <row r="15" spans="1:17" ht="21" x14ac:dyDescent="0.4">
      <c r="A15" s="115"/>
      <c r="B15" s="115"/>
      <c r="D15" s="115"/>
      <c r="F15" s="8" t="s">
        <v>209</v>
      </c>
    </row>
    <row r="16" spans="1:17" ht="21" x14ac:dyDescent="0.4">
      <c r="A16" s="112"/>
      <c r="B16" s="112"/>
      <c r="D16" s="112"/>
      <c r="F16" s="8" t="s">
        <v>210</v>
      </c>
    </row>
    <row r="17" spans="1:10" x14ac:dyDescent="0.4">
      <c r="A17" s="12"/>
      <c r="B17" s="12"/>
      <c r="D17" s="12"/>
      <c r="F17" s="12"/>
    </row>
    <row r="18" spans="1:10" ht="21" x14ac:dyDescent="0.4">
      <c r="A18" s="87" t="s">
        <v>211</v>
      </c>
      <c r="B18" s="87"/>
      <c r="C18" s="87"/>
      <c r="D18" s="87"/>
      <c r="E18" s="87"/>
      <c r="F18" s="87"/>
      <c r="G18" s="87"/>
      <c r="H18" s="87"/>
      <c r="I18" s="87"/>
      <c r="J18" s="87"/>
    </row>
    <row r="19" spans="1:10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0"/>
  <sheetViews>
    <sheetView rightToLeft="1" workbookViewId="0">
      <selection activeCell="F13" sqref="F13"/>
    </sheetView>
  </sheetViews>
  <sheetFormatPr defaultRowHeight="12.75" x14ac:dyDescent="0.2"/>
  <cols>
    <col min="1" max="1" width="6.42578125" bestFit="1" customWidth="1"/>
    <col min="2" max="2" width="41.5703125" customWidth="1"/>
    <col min="3" max="3" width="1.28515625" customWidth="1"/>
    <col min="4" max="4" width="14.85546875" bestFit="1" customWidth="1"/>
    <col min="5" max="5" width="1.28515625" customWidth="1"/>
    <col min="6" max="6" width="14.85546875" bestFit="1" customWidth="1"/>
    <col min="7" max="7" width="0.28515625" customWidth="1"/>
  </cols>
  <sheetData>
    <row r="1" spans="1:6" ht="25.5" x14ac:dyDescent="0.2">
      <c r="A1" s="84" t="s">
        <v>0</v>
      </c>
      <c r="B1" s="84"/>
      <c r="C1" s="84"/>
      <c r="D1" s="84"/>
      <c r="E1" s="84"/>
      <c r="F1" s="84"/>
    </row>
    <row r="2" spans="1:6" ht="25.5" x14ac:dyDescent="0.2">
      <c r="A2" s="84" t="s">
        <v>157</v>
      </c>
      <c r="B2" s="84"/>
      <c r="C2" s="84"/>
      <c r="D2" s="84"/>
      <c r="E2" s="84"/>
      <c r="F2" s="84"/>
    </row>
    <row r="3" spans="1:6" ht="25.5" x14ac:dyDescent="0.2">
      <c r="A3" s="84" t="s">
        <v>2</v>
      </c>
      <c r="B3" s="84"/>
      <c r="C3" s="84"/>
      <c r="D3" s="84"/>
      <c r="E3" s="84"/>
      <c r="F3" s="84"/>
    </row>
    <row r="5" spans="1:6" ht="24" x14ac:dyDescent="0.2">
      <c r="A5" s="53" t="s">
        <v>261</v>
      </c>
      <c r="B5" s="86" t="s">
        <v>172</v>
      </c>
      <c r="C5" s="86"/>
      <c r="D5" s="86"/>
      <c r="E5" s="86"/>
      <c r="F5" s="86"/>
    </row>
    <row r="6" spans="1:6" ht="21" x14ac:dyDescent="0.2">
      <c r="A6" s="31"/>
      <c r="B6" s="31"/>
      <c r="C6" s="31"/>
      <c r="D6" s="7" t="s">
        <v>176</v>
      </c>
      <c r="E6" s="31"/>
      <c r="F6" s="7" t="s">
        <v>9</v>
      </c>
    </row>
    <row r="7" spans="1:6" ht="21" x14ac:dyDescent="0.2">
      <c r="A7" s="87" t="s">
        <v>172</v>
      </c>
      <c r="B7" s="87"/>
      <c r="C7" s="31"/>
      <c r="D7" s="8" t="s">
        <v>154</v>
      </c>
      <c r="E7" s="31"/>
      <c r="F7" s="8" t="s">
        <v>154</v>
      </c>
    </row>
    <row r="8" spans="1:6" ht="18.75" x14ac:dyDescent="0.2">
      <c r="A8" s="106" t="s">
        <v>268</v>
      </c>
      <c r="B8" s="106"/>
      <c r="C8" s="31"/>
      <c r="D8" s="28">
        <v>18702060479</v>
      </c>
      <c r="E8" s="31"/>
      <c r="F8" s="28">
        <v>18702060479</v>
      </c>
    </row>
    <row r="9" spans="1:6" ht="18.75" x14ac:dyDescent="0.2">
      <c r="A9" s="117" t="s">
        <v>218</v>
      </c>
      <c r="B9" s="117"/>
      <c r="C9" s="31"/>
      <c r="D9" s="29">
        <v>47202699194</v>
      </c>
      <c r="E9" s="31"/>
      <c r="F9" s="29">
        <v>47202699194</v>
      </c>
    </row>
    <row r="10" spans="1:6" ht="21" x14ac:dyDescent="0.2">
      <c r="A10" s="95" t="s">
        <v>113</v>
      </c>
      <c r="B10" s="95"/>
      <c r="C10" s="31"/>
      <c r="D10" s="30">
        <f>SUM(D8:D9)</f>
        <v>65904759673</v>
      </c>
      <c r="E10" s="31"/>
      <c r="F10" s="30">
        <f>SUM(F8:F9)</f>
        <v>65904759673</v>
      </c>
    </row>
    <row r="11" spans="1:6" x14ac:dyDescent="0.2">
      <c r="A11" s="31"/>
      <c r="B11" s="31"/>
      <c r="C11" s="31"/>
      <c r="D11" s="31"/>
      <c r="E11" s="31"/>
      <c r="F11" s="31"/>
    </row>
    <row r="12" spans="1:6" x14ac:dyDescent="0.2">
      <c r="A12" s="31"/>
      <c r="B12" s="31"/>
      <c r="C12" s="31"/>
      <c r="D12" s="31"/>
      <c r="E12" s="31"/>
      <c r="F12" s="31"/>
    </row>
    <row r="13" spans="1:6" x14ac:dyDescent="0.2">
      <c r="A13" s="31"/>
      <c r="B13" s="31"/>
      <c r="C13" s="31"/>
      <c r="D13" s="31"/>
      <c r="E13" s="31"/>
      <c r="F13" s="31"/>
    </row>
    <row r="14" spans="1:6" x14ac:dyDescent="0.2">
      <c r="A14" s="31"/>
      <c r="B14" s="31"/>
      <c r="C14" s="31"/>
      <c r="D14" s="31"/>
      <c r="E14" s="31"/>
      <c r="F14" s="31"/>
    </row>
    <row r="15" spans="1:6" x14ac:dyDescent="0.2">
      <c r="A15" s="31"/>
      <c r="B15" s="31"/>
      <c r="C15" s="31"/>
      <c r="D15" s="31"/>
      <c r="E15" s="31"/>
      <c r="F15" s="31"/>
    </row>
    <row r="16" spans="1:6" x14ac:dyDescent="0.2">
      <c r="A16" s="31"/>
      <c r="B16" s="31"/>
      <c r="C16" s="31"/>
      <c r="D16" s="31"/>
      <c r="E16" s="31"/>
      <c r="F16" s="31"/>
    </row>
    <row r="17" spans="1:6" x14ac:dyDescent="0.2">
      <c r="A17" s="31"/>
      <c r="B17" s="31"/>
      <c r="C17" s="31"/>
      <c r="D17" s="31"/>
      <c r="E17" s="31"/>
      <c r="F17" s="31"/>
    </row>
    <row r="18" spans="1:6" x14ac:dyDescent="0.2">
      <c r="A18" s="31"/>
      <c r="B18" s="31"/>
      <c r="C18" s="31"/>
      <c r="D18" s="31"/>
      <c r="E18" s="31"/>
      <c r="F18" s="31"/>
    </row>
    <row r="19" spans="1:6" x14ac:dyDescent="0.2">
      <c r="A19" s="31"/>
      <c r="B19" s="31"/>
      <c r="C19" s="31"/>
      <c r="D19" s="31"/>
      <c r="E19" s="31"/>
      <c r="F19" s="31"/>
    </row>
    <row r="20" spans="1:6" x14ac:dyDescent="0.2">
      <c r="A20" s="31"/>
      <c r="B20" s="31"/>
      <c r="C20" s="31"/>
      <c r="D20" s="31"/>
      <c r="E20" s="31"/>
      <c r="F20" s="31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7"/>
  <sheetViews>
    <sheetView rightToLeft="1" zoomScale="93" zoomScaleNormal="93" workbookViewId="0">
      <selection activeCell="E13" sqref="E13"/>
    </sheetView>
  </sheetViews>
  <sheetFormatPr defaultRowHeight="15.75" x14ac:dyDescent="0.4"/>
  <cols>
    <col min="1" max="1" width="25.85546875" style="11" bestFit="1" customWidth="1"/>
    <col min="2" max="2" width="1.28515625" style="11" customWidth="1"/>
    <col min="3" max="3" width="17.28515625" style="11" bestFit="1" customWidth="1"/>
    <col min="4" max="4" width="1.28515625" style="11" customWidth="1"/>
    <col min="5" max="5" width="23.85546875" style="11" bestFit="1" customWidth="1"/>
    <col min="6" max="6" width="1.28515625" style="11" customWidth="1"/>
    <col min="7" max="7" width="16.42578125" style="11" bestFit="1" customWidth="1"/>
    <col min="8" max="8" width="1.28515625" style="11" customWidth="1"/>
    <col min="9" max="9" width="16.28515625" style="11" bestFit="1" customWidth="1"/>
    <col min="10" max="10" width="1.28515625" style="11" customWidth="1"/>
    <col min="11" max="11" width="13.85546875" style="11" bestFit="1" customWidth="1"/>
    <col min="12" max="12" width="1.28515625" style="11" customWidth="1"/>
    <col min="13" max="13" width="17.85546875" style="11" bestFit="1" customWidth="1"/>
    <col min="14" max="14" width="1.28515625" style="11" customWidth="1"/>
    <col min="15" max="15" width="16.28515625" style="11" bestFit="1" customWidth="1"/>
    <col min="16" max="16" width="1.28515625" style="11" customWidth="1"/>
    <col min="17" max="17" width="13.85546875" style="11" bestFit="1" customWidth="1"/>
    <col min="18" max="18" width="1.28515625" style="11" customWidth="1"/>
    <col min="19" max="19" width="17.85546875" style="11" bestFit="1" customWidth="1"/>
    <col min="20" max="20" width="0.28515625" style="11" customWidth="1"/>
    <col min="21" max="21" width="9.140625" style="11"/>
  </cols>
  <sheetData>
    <row r="1" spans="1:19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5" spans="1:19" ht="24" x14ac:dyDescent="0.4">
      <c r="A5" s="86" t="s">
        <v>179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21" x14ac:dyDescent="0.4">
      <c r="A6" s="87" t="s">
        <v>115</v>
      </c>
      <c r="B6" s="13"/>
      <c r="C6" s="87" t="s">
        <v>219</v>
      </c>
      <c r="D6" s="87"/>
      <c r="E6" s="87"/>
      <c r="F6" s="87"/>
      <c r="G6" s="87"/>
      <c r="H6" s="13"/>
      <c r="I6" s="87" t="s">
        <v>176</v>
      </c>
      <c r="J6" s="87"/>
      <c r="K6" s="87"/>
      <c r="L6" s="87"/>
      <c r="M6" s="87"/>
      <c r="N6" s="13"/>
      <c r="O6" s="87" t="s">
        <v>177</v>
      </c>
      <c r="P6" s="87"/>
      <c r="Q6" s="87"/>
      <c r="R6" s="87"/>
      <c r="S6" s="87"/>
    </row>
    <row r="7" spans="1:19" ht="42" x14ac:dyDescent="0.4">
      <c r="A7" s="87"/>
      <c r="B7" s="13"/>
      <c r="C7" s="10" t="s">
        <v>220</v>
      </c>
      <c r="D7" s="25"/>
      <c r="E7" s="10" t="s">
        <v>221</v>
      </c>
      <c r="F7" s="25"/>
      <c r="G7" s="10" t="s">
        <v>222</v>
      </c>
      <c r="H7" s="13"/>
      <c r="I7" s="10" t="s">
        <v>223</v>
      </c>
      <c r="J7" s="25"/>
      <c r="K7" s="10" t="s">
        <v>224</v>
      </c>
      <c r="L7" s="25"/>
      <c r="M7" s="10" t="s">
        <v>225</v>
      </c>
      <c r="N7" s="13"/>
      <c r="O7" s="10" t="s">
        <v>223</v>
      </c>
      <c r="P7" s="25"/>
      <c r="Q7" s="10" t="s">
        <v>224</v>
      </c>
      <c r="R7" s="25"/>
      <c r="S7" s="10" t="s">
        <v>225</v>
      </c>
    </row>
    <row r="8" spans="1:19" ht="18.75" x14ac:dyDescent="0.4">
      <c r="A8" s="22" t="s">
        <v>39</v>
      </c>
      <c r="B8" s="13"/>
      <c r="C8" s="22" t="s">
        <v>226</v>
      </c>
      <c r="D8" s="13"/>
      <c r="E8" s="14">
        <v>37000000</v>
      </c>
      <c r="F8" s="13"/>
      <c r="G8" s="14">
        <v>2260</v>
      </c>
      <c r="H8" s="13"/>
      <c r="I8" s="14">
        <v>83620000000</v>
      </c>
      <c r="J8" s="13"/>
      <c r="K8" s="14">
        <v>5310057729</v>
      </c>
      <c r="L8" s="13"/>
      <c r="M8" s="14">
        <v>78309942271</v>
      </c>
      <c r="N8" s="13"/>
      <c r="O8" s="14">
        <v>83620000000</v>
      </c>
      <c r="P8" s="13"/>
      <c r="Q8" s="14">
        <v>5310057729</v>
      </c>
      <c r="R8" s="13"/>
      <c r="S8" s="14">
        <v>78309942271</v>
      </c>
    </row>
    <row r="9" spans="1:19" ht="18.75" x14ac:dyDescent="0.4">
      <c r="A9" s="24" t="s">
        <v>105</v>
      </c>
      <c r="B9" s="13"/>
      <c r="C9" s="24" t="s">
        <v>227</v>
      </c>
      <c r="D9" s="13"/>
      <c r="E9" s="18">
        <v>50000000</v>
      </c>
      <c r="F9" s="13"/>
      <c r="G9" s="18">
        <v>340</v>
      </c>
      <c r="H9" s="13"/>
      <c r="I9" s="18">
        <v>17000000000</v>
      </c>
      <c r="J9" s="13"/>
      <c r="K9" s="18">
        <v>2374189747</v>
      </c>
      <c r="L9" s="13"/>
      <c r="M9" s="18">
        <v>14625810253</v>
      </c>
      <c r="N9" s="13"/>
      <c r="O9" s="18">
        <v>17000000000</v>
      </c>
      <c r="P9" s="13"/>
      <c r="Q9" s="18">
        <v>2374189747</v>
      </c>
      <c r="R9" s="13"/>
      <c r="S9" s="18">
        <v>14625810253</v>
      </c>
    </row>
    <row r="10" spans="1:19" ht="21" x14ac:dyDescent="0.4">
      <c r="A10" s="9" t="s">
        <v>113</v>
      </c>
      <c r="B10" s="13"/>
      <c r="C10" s="20"/>
      <c r="D10" s="13"/>
      <c r="E10" s="20">
        <f>SUM(E8:E9)</f>
        <v>87000000</v>
      </c>
      <c r="F10" s="13"/>
      <c r="G10" s="20"/>
      <c r="H10" s="13"/>
      <c r="I10" s="20">
        <f>SUM(I8:I9)</f>
        <v>100620000000</v>
      </c>
      <c r="J10" s="13"/>
      <c r="K10" s="20">
        <f>SUM(K8:K9)</f>
        <v>7684247476</v>
      </c>
      <c r="L10" s="13"/>
      <c r="M10" s="20">
        <f>SUM(M8:M9)</f>
        <v>92935752524</v>
      </c>
      <c r="N10" s="13"/>
      <c r="O10" s="20">
        <f>SUM(O8:O9)</f>
        <v>100620000000</v>
      </c>
      <c r="P10" s="13"/>
      <c r="Q10" s="20">
        <f>SUM(Q8:Q9)</f>
        <v>7684247476</v>
      </c>
      <c r="R10" s="13"/>
      <c r="S10" s="20">
        <f>SUM(S8:S9)</f>
        <v>92935752524</v>
      </c>
    </row>
    <row r="11" spans="1:19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11" sqref="E11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28515625" bestFit="1" customWidth="1"/>
    <col min="4" max="4" width="1.28515625" customWidth="1"/>
    <col min="5" max="5" width="20.42578125" bestFit="1" customWidth="1"/>
    <col min="6" max="6" width="1.28515625" customWidth="1"/>
    <col min="7" max="7" width="15" bestFit="1" customWidth="1"/>
    <col min="8" max="8" width="1.28515625" customWidth="1"/>
    <col min="9" max="9" width="19" bestFit="1" customWidth="1"/>
    <col min="10" max="10" width="1.28515625" customWidth="1"/>
    <col min="11" max="11" width="19" bestFit="1" customWidth="1"/>
    <col min="12" max="12" width="0.28515625" customWidth="1"/>
  </cols>
  <sheetData>
    <row r="1" spans="1:11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5.5" x14ac:dyDescent="0.2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1" ht="24" x14ac:dyDescent="0.2">
      <c r="A5" s="86" t="s">
        <v>183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21" x14ac:dyDescent="0.2">
      <c r="I6" s="2" t="s">
        <v>176</v>
      </c>
      <c r="K6" s="2" t="s">
        <v>177</v>
      </c>
    </row>
    <row r="7" spans="1:11" ht="42" x14ac:dyDescent="0.2">
      <c r="A7" s="2" t="s">
        <v>228</v>
      </c>
      <c r="C7" s="4" t="s">
        <v>229</v>
      </c>
      <c r="E7" s="4" t="s">
        <v>230</v>
      </c>
      <c r="G7" s="4" t="s">
        <v>231</v>
      </c>
      <c r="I7" s="5" t="s">
        <v>232</v>
      </c>
      <c r="K7" s="5" t="s">
        <v>232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E13" sqref="E13"/>
    </sheetView>
  </sheetViews>
  <sheetFormatPr defaultRowHeight="12.75" x14ac:dyDescent="0.2"/>
  <cols>
    <col min="1" max="1" width="5.1406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7.5703125" bestFit="1" customWidth="1"/>
    <col min="8" max="8" width="1.28515625" customWidth="1"/>
    <col min="9" max="9" width="8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0" bestFit="1" customWidth="1"/>
    <col min="14" max="14" width="1.28515625" customWidth="1"/>
    <col min="15" max="15" width="8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0" bestFit="1" customWidth="1"/>
    <col min="20" max="20" width="0.28515625" customWidth="1"/>
  </cols>
  <sheetData>
    <row r="1" spans="1:19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25.5" x14ac:dyDescent="0.2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5" spans="1:19" ht="24" x14ac:dyDescent="0.2">
      <c r="A5" s="86" t="s">
        <v>233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21" x14ac:dyDescent="0.2">
      <c r="A6" s="87" t="s">
        <v>160</v>
      </c>
      <c r="I6" s="87" t="s">
        <v>176</v>
      </c>
      <c r="J6" s="87"/>
      <c r="K6" s="87"/>
      <c r="L6" s="87"/>
      <c r="M6" s="87"/>
      <c r="O6" s="87" t="s">
        <v>177</v>
      </c>
      <c r="P6" s="87"/>
      <c r="Q6" s="87"/>
      <c r="R6" s="87"/>
      <c r="S6" s="87"/>
    </row>
    <row r="7" spans="1:19" ht="42" x14ac:dyDescent="0.2">
      <c r="A7" s="87"/>
      <c r="C7" s="4" t="s">
        <v>234</v>
      </c>
      <c r="E7" s="4" t="s">
        <v>142</v>
      </c>
      <c r="G7" s="4" t="s">
        <v>235</v>
      </c>
      <c r="I7" s="5" t="s">
        <v>236</v>
      </c>
      <c r="J7" s="3"/>
      <c r="K7" s="5" t="s">
        <v>224</v>
      </c>
      <c r="L7" s="3"/>
      <c r="M7" s="5" t="s">
        <v>237</v>
      </c>
      <c r="O7" s="5" t="s">
        <v>236</v>
      </c>
      <c r="P7" s="3"/>
      <c r="Q7" s="5" t="s">
        <v>224</v>
      </c>
      <c r="R7" s="3"/>
      <c r="S7" s="5" t="s">
        <v>237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1"/>
  <sheetViews>
    <sheetView rightToLeft="1" zoomScale="106" zoomScaleNormal="106" workbookViewId="0">
      <selection activeCell="L6" sqref="L6:R6"/>
    </sheetView>
  </sheetViews>
  <sheetFormatPr defaultRowHeight="15.75" x14ac:dyDescent="0.4"/>
  <cols>
    <col min="1" max="1" width="3.5703125" style="11" bestFit="1" customWidth="1"/>
    <col min="2" max="2" width="2.5703125" style="11" customWidth="1"/>
    <col min="3" max="3" width="23.42578125" style="11" customWidth="1"/>
    <col min="4" max="5" width="1.28515625" style="11" customWidth="1"/>
    <col min="6" max="6" width="15.5703125" style="11" bestFit="1" customWidth="1"/>
    <col min="7" max="7" width="1.28515625" style="11" customWidth="1"/>
    <col min="8" max="8" width="19.85546875" style="11" bestFit="1" customWidth="1"/>
    <col min="9" max="9" width="1.28515625" style="11" customWidth="1"/>
    <col min="10" max="10" width="19.7109375" style="11" bestFit="1" customWidth="1"/>
    <col min="11" max="11" width="1.28515625" style="11" customWidth="1"/>
    <col min="12" max="12" width="14.5703125" style="11" bestFit="1" customWidth="1"/>
    <col min="13" max="13" width="1.28515625" style="11" customWidth="1"/>
    <col min="14" max="14" width="19.5703125" style="11" bestFit="1" customWidth="1"/>
    <col min="15" max="15" width="1.28515625" style="11" customWidth="1"/>
    <col min="16" max="16" width="14.7109375" style="11" bestFit="1" customWidth="1"/>
    <col min="17" max="17" width="1.28515625" style="11" customWidth="1"/>
    <col min="18" max="18" width="19.85546875" style="11" bestFit="1" customWidth="1"/>
    <col min="19" max="19" width="1.28515625" style="11" customWidth="1"/>
    <col min="20" max="20" width="14.7109375" style="11" bestFit="1" customWidth="1"/>
    <col min="21" max="21" width="1.28515625" style="11" customWidth="1"/>
    <col min="22" max="22" width="16.140625" style="11" bestFit="1" customWidth="1"/>
    <col min="23" max="23" width="1.28515625" style="11" customWidth="1"/>
    <col min="24" max="24" width="19.7109375" style="11" bestFit="1" customWidth="1"/>
    <col min="25" max="25" width="1.28515625" style="11" customWidth="1"/>
    <col min="26" max="26" width="19.42578125" style="11" bestFit="1" customWidth="1"/>
    <col min="27" max="27" width="1.28515625" style="11" customWidth="1"/>
    <col min="28" max="28" width="18.28515625" style="11" bestFit="1" customWidth="1"/>
    <col min="29" max="29" width="0.28515625" style="11" customWidth="1"/>
    <col min="30" max="34" width="9.140625" style="11"/>
  </cols>
  <sheetData>
    <row r="1" spans="1:2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1:28" ht="24" x14ac:dyDescent="0.4">
      <c r="A4" s="6" t="s">
        <v>3</v>
      </c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28" ht="24" x14ac:dyDescent="0.4">
      <c r="A5" s="86" t="s">
        <v>5</v>
      </c>
      <c r="B5" s="86"/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28" ht="21" x14ac:dyDescent="0.4">
      <c r="A6" s="13"/>
      <c r="B6" s="13"/>
      <c r="C6" s="13"/>
      <c r="D6" s="13"/>
      <c r="E6" s="13"/>
      <c r="F6" s="87" t="s">
        <v>7</v>
      </c>
      <c r="G6" s="87"/>
      <c r="H6" s="87"/>
      <c r="I6" s="87"/>
      <c r="J6" s="87"/>
      <c r="K6" s="13"/>
      <c r="L6" s="87" t="s">
        <v>8</v>
      </c>
      <c r="M6" s="87"/>
      <c r="N6" s="87"/>
      <c r="O6" s="87"/>
      <c r="P6" s="87"/>
      <c r="Q6" s="87"/>
      <c r="R6" s="87"/>
      <c r="S6" s="13"/>
      <c r="T6" s="87" t="s">
        <v>9</v>
      </c>
      <c r="U6" s="87"/>
      <c r="V6" s="87"/>
      <c r="W6" s="87"/>
      <c r="X6" s="87"/>
      <c r="Y6" s="87"/>
      <c r="Z6" s="87"/>
      <c r="AA6" s="87"/>
      <c r="AB6" s="87"/>
    </row>
    <row r="7" spans="1:28" ht="21" x14ac:dyDescent="0.4">
      <c r="A7" s="13"/>
      <c r="B7" s="13"/>
      <c r="C7" s="13"/>
      <c r="D7" s="13"/>
      <c r="E7" s="13"/>
      <c r="F7" s="25"/>
      <c r="G7" s="25"/>
      <c r="H7" s="25"/>
      <c r="I7" s="25"/>
      <c r="J7" s="25"/>
      <c r="K7" s="13"/>
      <c r="L7" s="88" t="s">
        <v>10</v>
      </c>
      <c r="M7" s="88"/>
      <c r="N7" s="88"/>
      <c r="O7" s="25"/>
      <c r="P7" s="88" t="s">
        <v>11</v>
      </c>
      <c r="Q7" s="88"/>
      <c r="R7" s="88"/>
      <c r="S7" s="13"/>
      <c r="T7" s="25"/>
      <c r="U7" s="25"/>
      <c r="V7" s="25"/>
      <c r="W7" s="25"/>
      <c r="X7" s="25"/>
      <c r="Y7" s="25"/>
      <c r="Z7" s="25"/>
      <c r="AA7" s="25"/>
      <c r="AB7" s="25"/>
    </row>
    <row r="8" spans="1:28" ht="21" x14ac:dyDescent="0.4">
      <c r="A8" s="87" t="s">
        <v>12</v>
      </c>
      <c r="B8" s="87"/>
      <c r="C8" s="87"/>
      <c r="D8" s="13"/>
      <c r="E8" s="87" t="s">
        <v>13</v>
      </c>
      <c r="F8" s="87"/>
      <c r="G8" s="13"/>
      <c r="H8" s="7" t="s">
        <v>14</v>
      </c>
      <c r="I8" s="13"/>
      <c r="J8" s="7" t="s">
        <v>15</v>
      </c>
      <c r="K8" s="13"/>
      <c r="L8" s="8" t="s">
        <v>13</v>
      </c>
      <c r="M8" s="25"/>
      <c r="N8" s="8" t="s">
        <v>14</v>
      </c>
      <c r="O8" s="13"/>
      <c r="P8" s="8" t="s">
        <v>13</v>
      </c>
      <c r="Q8" s="25"/>
      <c r="R8" s="8" t="s">
        <v>16</v>
      </c>
      <c r="S8" s="13"/>
      <c r="T8" s="7" t="s">
        <v>13</v>
      </c>
      <c r="U8" s="13"/>
      <c r="V8" s="7" t="s">
        <v>17</v>
      </c>
      <c r="W8" s="13"/>
      <c r="X8" s="7" t="s">
        <v>14</v>
      </c>
      <c r="Y8" s="13"/>
      <c r="Z8" s="7" t="s">
        <v>15</v>
      </c>
      <c r="AA8" s="13"/>
      <c r="AB8" s="7" t="s">
        <v>18</v>
      </c>
    </row>
    <row r="9" spans="1:28" ht="18.75" x14ac:dyDescent="0.4">
      <c r="A9" s="89" t="s">
        <v>19</v>
      </c>
      <c r="B9" s="89"/>
      <c r="C9" s="89"/>
      <c r="D9" s="13"/>
      <c r="E9" s="90">
        <v>4500000</v>
      </c>
      <c r="F9" s="90"/>
      <c r="G9" s="33"/>
      <c r="H9" s="32">
        <v>487622847230</v>
      </c>
      <c r="I9" s="33"/>
      <c r="J9" s="32">
        <v>608832065250</v>
      </c>
      <c r="K9" s="33"/>
      <c r="L9" s="32">
        <v>0</v>
      </c>
      <c r="M9" s="33"/>
      <c r="N9" s="32">
        <v>0</v>
      </c>
      <c r="O9" s="33"/>
      <c r="P9" s="32">
        <v>-4500000</v>
      </c>
      <c r="Q9" s="33"/>
      <c r="R9" s="32">
        <v>626053042144</v>
      </c>
      <c r="S9" s="33"/>
      <c r="T9" s="32">
        <v>0</v>
      </c>
      <c r="U9" s="33"/>
      <c r="V9" s="32">
        <v>0</v>
      </c>
      <c r="W9" s="33"/>
      <c r="X9" s="32">
        <v>0</v>
      </c>
      <c r="Y9" s="33"/>
      <c r="Z9" s="32">
        <v>0</v>
      </c>
      <c r="AA9" s="13"/>
      <c r="AB9" s="15">
        <v>0</v>
      </c>
    </row>
    <row r="10" spans="1:28" ht="18.75" x14ac:dyDescent="0.4">
      <c r="A10" s="91" t="s">
        <v>20</v>
      </c>
      <c r="B10" s="91"/>
      <c r="C10" s="91"/>
      <c r="D10" s="13"/>
      <c r="E10" s="92">
        <v>50000000</v>
      </c>
      <c r="F10" s="92"/>
      <c r="G10" s="33"/>
      <c r="H10" s="34">
        <v>289755937000</v>
      </c>
      <c r="I10" s="33"/>
      <c r="J10" s="34">
        <v>285277625000</v>
      </c>
      <c r="K10" s="33"/>
      <c r="L10" s="34">
        <v>50000000</v>
      </c>
      <c r="M10" s="33"/>
      <c r="N10" s="34">
        <v>325150977762</v>
      </c>
      <c r="O10" s="33"/>
      <c r="P10" s="34">
        <v>0</v>
      </c>
      <c r="Q10" s="33"/>
      <c r="R10" s="34">
        <v>0</v>
      </c>
      <c r="S10" s="33"/>
      <c r="T10" s="34">
        <v>100000000</v>
      </c>
      <c r="U10" s="33"/>
      <c r="V10" s="34">
        <v>6810</v>
      </c>
      <c r="W10" s="33"/>
      <c r="X10" s="34">
        <v>614906914762</v>
      </c>
      <c r="Y10" s="33"/>
      <c r="Z10" s="34">
        <v>675735870000</v>
      </c>
      <c r="AA10" s="13"/>
      <c r="AB10" s="17">
        <v>0.88</v>
      </c>
    </row>
    <row r="11" spans="1:28" ht="18.75" x14ac:dyDescent="0.4">
      <c r="A11" s="91" t="s">
        <v>21</v>
      </c>
      <c r="B11" s="91"/>
      <c r="C11" s="91"/>
      <c r="D11" s="13"/>
      <c r="E11" s="92">
        <v>1100000000</v>
      </c>
      <c r="F11" s="92"/>
      <c r="G11" s="33"/>
      <c r="H11" s="34">
        <v>462885214271</v>
      </c>
      <c r="I11" s="33"/>
      <c r="J11" s="34">
        <v>643983230000</v>
      </c>
      <c r="K11" s="33"/>
      <c r="L11" s="34">
        <v>0</v>
      </c>
      <c r="M11" s="33"/>
      <c r="N11" s="34">
        <v>0</v>
      </c>
      <c r="O11" s="33"/>
      <c r="P11" s="34">
        <v>-1100000000</v>
      </c>
      <c r="Q11" s="33"/>
      <c r="R11" s="34">
        <v>650717395192</v>
      </c>
      <c r="S11" s="33"/>
      <c r="T11" s="34">
        <v>0</v>
      </c>
      <c r="U11" s="33"/>
      <c r="V11" s="34">
        <v>0</v>
      </c>
      <c r="W11" s="33"/>
      <c r="X11" s="34">
        <v>0</v>
      </c>
      <c r="Y11" s="33"/>
      <c r="Z11" s="34">
        <v>0</v>
      </c>
      <c r="AA11" s="13"/>
      <c r="AB11" s="17">
        <v>0</v>
      </c>
    </row>
    <row r="12" spans="1:28" ht="18.75" x14ac:dyDescent="0.4">
      <c r="A12" s="91" t="s">
        <v>22</v>
      </c>
      <c r="B12" s="91"/>
      <c r="C12" s="91"/>
      <c r="D12" s="13"/>
      <c r="E12" s="92">
        <v>435200000</v>
      </c>
      <c r="F12" s="92"/>
      <c r="G12" s="33"/>
      <c r="H12" s="34">
        <v>1071496579983</v>
      </c>
      <c r="I12" s="33"/>
      <c r="J12" s="34">
        <v>1200503813120</v>
      </c>
      <c r="K12" s="33"/>
      <c r="L12" s="34">
        <v>400000</v>
      </c>
      <c r="M12" s="33"/>
      <c r="N12" s="34">
        <v>1120577284</v>
      </c>
      <c r="O12" s="33"/>
      <c r="P12" s="34">
        <v>-35600000</v>
      </c>
      <c r="Q12" s="33"/>
      <c r="R12" s="34">
        <v>100229387184</v>
      </c>
      <c r="S12" s="33"/>
      <c r="T12" s="34">
        <v>400000000</v>
      </c>
      <c r="U12" s="33"/>
      <c r="V12" s="34">
        <v>3167</v>
      </c>
      <c r="W12" s="33"/>
      <c r="X12" s="34">
        <v>984956067281</v>
      </c>
      <c r="Y12" s="33"/>
      <c r="Z12" s="34">
        <v>1257007636000</v>
      </c>
      <c r="AA12" s="13"/>
      <c r="AB12" s="17">
        <v>1.65</v>
      </c>
    </row>
    <row r="13" spans="1:28" ht="18.75" x14ac:dyDescent="0.4">
      <c r="A13" s="91" t="s">
        <v>23</v>
      </c>
      <c r="B13" s="91"/>
      <c r="C13" s="91"/>
      <c r="D13" s="13"/>
      <c r="E13" s="92">
        <v>1496311000</v>
      </c>
      <c r="F13" s="92"/>
      <c r="G13" s="33"/>
      <c r="H13" s="34">
        <v>1964869203433</v>
      </c>
      <c r="I13" s="33"/>
      <c r="J13" s="34">
        <v>2188513416539.78</v>
      </c>
      <c r="K13" s="33"/>
      <c r="L13" s="34">
        <v>0</v>
      </c>
      <c r="M13" s="33"/>
      <c r="N13" s="34">
        <v>0</v>
      </c>
      <c r="O13" s="33"/>
      <c r="P13" s="34">
        <v>-1496311000</v>
      </c>
      <c r="Q13" s="33"/>
      <c r="R13" s="34">
        <v>2359739556247</v>
      </c>
      <c r="S13" s="33"/>
      <c r="T13" s="34">
        <v>0</v>
      </c>
      <c r="U13" s="33"/>
      <c r="V13" s="34">
        <v>0</v>
      </c>
      <c r="W13" s="33"/>
      <c r="X13" s="34">
        <v>0</v>
      </c>
      <c r="Y13" s="33"/>
      <c r="Z13" s="34">
        <v>0</v>
      </c>
      <c r="AA13" s="13"/>
      <c r="AB13" s="17">
        <v>0</v>
      </c>
    </row>
    <row r="14" spans="1:28" ht="18.75" x14ac:dyDescent="0.4">
      <c r="A14" s="91" t="s">
        <v>24</v>
      </c>
      <c r="B14" s="91"/>
      <c r="C14" s="91"/>
      <c r="D14" s="13"/>
      <c r="E14" s="92">
        <v>412800000</v>
      </c>
      <c r="F14" s="92"/>
      <c r="G14" s="33"/>
      <c r="H14" s="34">
        <v>1460883968812</v>
      </c>
      <c r="I14" s="33"/>
      <c r="J14" s="34">
        <v>2023059127584</v>
      </c>
      <c r="K14" s="33"/>
      <c r="L14" s="34">
        <v>559274335</v>
      </c>
      <c r="M14" s="33"/>
      <c r="N14" s="34">
        <v>0</v>
      </c>
      <c r="O14" s="33"/>
      <c r="P14" s="34">
        <v>0</v>
      </c>
      <c r="Q14" s="33"/>
      <c r="R14" s="34">
        <v>0</v>
      </c>
      <c r="S14" s="33"/>
      <c r="T14" s="34">
        <v>972074335</v>
      </c>
      <c r="U14" s="33"/>
      <c r="V14" s="34">
        <v>2234</v>
      </c>
      <c r="W14" s="33"/>
      <c r="X14" s="34">
        <v>1460883968812</v>
      </c>
      <c r="Y14" s="33"/>
      <c r="Z14" s="34">
        <v>2154827487672.27</v>
      </c>
      <c r="AA14" s="13"/>
      <c r="AB14" s="17">
        <v>2.82</v>
      </c>
    </row>
    <row r="15" spans="1:28" ht="18.75" x14ac:dyDescent="0.4">
      <c r="A15" s="91" t="s">
        <v>25</v>
      </c>
      <c r="B15" s="91"/>
      <c r="C15" s="91"/>
      <c r="D15" s="13"/>
      <c r="E15" s="92">
        <v>200000000</v>
      </c>
      <c r="F15" s="92"/>
      <c r="G15" s="33"/>
      <c r="H15" s="34">
        <v>1191951050343</v>
      </c>
      <c r="I15" s="33"/>
      <c r="J15" s="34">
        <v>1893251160000</v>
      </c>
      <c r="K15" s="33"/>
      <c r="L15" s="34">
        <v>0</v>
      </c>
      <c r="M15" s="33"/>
      <c r="N15" s="34">
        <v>0</v>
      </c>
      <c r="O15" s="33"/>
      <c r="P15" s="34">
        <v>0</v>
      </c>
      <c r="Q15" s="33"/>
      <c r="R15" s="34">
        <v>0</v>
      </c>
      <c r="S15" s="33"/>
      <c r="T15" s="34">
        <v>200000000</v>
      </c>
      <c r="U15" s="33"/>
      <c r="V15" s="34">
        <v>10430</v>
      </c>
      <c r="W15" s="33"/>
      <c r="X15" s="34">
        <v>1191951050343</v>
      </c>
      <c r="Y15" s="33"/>
      <c r="Z15" s="34">
        <v>2069875220000</v>
      </c>
      <c r="AA15" s="13"/>
      <c r="AB15" s="17">
        <v>2.71</v>
      </c>
    </row>
    <row r="16" spans="1:28" ht="18.75" x14ac:dyDescent="0.4">
      <c r="A16" s="91" t="s">
        <v>26</v>
      </c>
      <c r="B16" s="91"/>
      <c r="C16" s="91"/>
      <c r="D16" s="13"/>
      <c r="E16" s="92">
        <v>236000000</v>
      </c>
      <c r="F16" s="92"/>
      <c r="G16" s="33"/>
      <c r="H16" s="34">
        <v>456740871052</v>
      </c>
      <c r="I16" s="33"/>
      <c r="J16" s="34">
        <v>618692252240</v>
      </c>
      <c r="K16" s="33"/>
      <c r="L16" s="34">
        <v>0</v>
      </c>
      <c r="M16" s="33"/>
      <c r="N16" s="34">
        <v>0</v>
      </c>
      <c r="O16" s="33"/>
      <c r="P16" s="34">
        <v>0</v>
      </c>
      <c r="Q16" s="33"/>
      <c r="R16" s="34">
        <v>0</v>
      </c>
      <c r="S16" s="33"/>
      <c r="T16" s="34">
        <v>236000000</v>
      </c>
      <c r="U16" s="33"/>
      <c r="V16" s="34">
        <v>2299</v>
      </c>
      <c r="W16" s="33"/>
      <c r="X16" s="34">
        <v>456740871052</v>
      </c>
      <c r="Y16" s="33"/>
      <c r="Z16" s="34">
        <v>538369980280</v>
      </c>
      <c r="AA16" s="13"/>
      <c r="AB16" s="17">
        <v>0.7</v>
      </c>
    </row>
    <row r="17" spans="1:28" ht="18.75" x14ac:dyDescent="0.4">
      <c r="A17" s="91" t="s">
        <v>27</v>
      </c>
      <c r="B17" s="91"/>
      <c r="C17" s="91"/>
      <c r="D17" s="13"/>
      <c r="E17" s="92">
        <v>9000000</v>
      </c>
      <c r="F17" s="92"/>
      <c r="G17" s="33"/>
      <c r="H17" s="34">
        <v>232727523630</v>
      </c>
      <c r="I17" s="33"/>
      <c r="J17" s="34">
        <v>271752984900</v>
      </c>
      <c r="K17" s="33"/>
      <c r="L17" s="34">
        <v>1500000</v>
      </c>
      <c r="M17" s="33"/>
      <c r="N17" s="34">
        <v>44865677265</v>
      </c>
      <c r="O17" s="33"/>
      <c r="P17" s="34">
        <v>0</v>
      </c>
      <c r="Q17" s="33"/>
      <c r="R17" s="34">
        <v>0</v>
      </c>
      <c r="S17" s="33"/>
      <c r="T17" s="34">
        <v>10500000</v>
      </c>
      <c r="U17" s="33"/>
      <c r="V17" s="34">
        <v>28570</v>
      </c>
      <c r="W17" s="33"/>
      <c r="X17" s="34">
        <v>277593200895</v>
      </c>
      <c r="Y17" s="33"/>
      <c r="Z17" s="34">
        <v>297666115950</v>
      </c>
      <c r="AA17" s="13"/>
      <c r="AB17" s="17">
        <v>0.39</v>
      </c>
    </row>
    <row r="18" spans="1:28" ht="18.75" x14ac:dyDescent="0.4">
      <c r="A18" s="91" t="s">
        <v>28</v>
      </c>
      <c r="B18" s="91"/>
      <c r="C18" s="91"/>
      <c r="D18" s="13"/>
      <c r="E18" s="92">
        <v>138181820</v>
      </c>
      <c r="F18" s="92"/>
      <c r="G18" s="33"/>
      <c r="H18" s="34">
        <v>423757154048</v>
      </c>
      <c r="I18" s="33"/>
      <c r="J18" s="34">
        <v>659791001845.09705</v>
      </c>
      <c r="K18" s="33"/>
      <c r="L18" s="34">
        <v>1818182</v>
      </c>
      <c r="M18" s="33"/>
      <c r="N18" s="34">
        <v>10053004842</v>
      </c>
      <c r="O18" s="33"/>
      <c r="P18" s="34">
        <v>0</v>
      </c>
      <c r="Q18" s="33"/>
      <c r="R18" s="34">
        <v>0</v>
      </c>
      <c r="S18" s="33"/>
      <c r="T18" s="34">
        <v>140000002</v>
      </c>
      <c r="U18" s="33"/>
      <c r="V18" s="34">
        <v>5800</v>
      </c>
      <c r="W18" s="33"/>
      <c r="X18" s="34">
        <v>433810158890</v>
      </c>
      <c r="Y18" s="33"/>
      <c r="Z18" s="34">
        <v>805723251510.33203</v>
      </c>
      <c r="AA18" s="13"/>
      <c r="AB18" s="17">
        <v>1.05</v>
      </c>
    </row>
    <row r="19" spans="1:28" ht="18.75" x14ac:dyDescent="0.4">
      <c r="A19" s="91" t="s">
        <v>29</v>
      </c>
      <c r="B19" s="91"/>
      <c r="C19" s="91"/>
      <c r="D19" s="13"/>
      <c r="E19" s="92">
        <v>450000000</v>
      </c>
      <c r="F19" s="92"/>
      <c r="G19" s="33"/>
      <c r="H19" s="34">
        <v>2182659003085</v>
      </c>
      <c r="I19" s="33"/>
      <c r="J19" s="34">
        <v>2790759375000</v>
      </c>
      <c r="K19" s="33"/>
      <c r="L19" s="34">
        <v>0</v>
      </c>
      <c r="M19" s="33"/>
      <c r="N19" s="34">
        <v>0</v>
      </c>
      <c r="O19" s="33"/>
      <c r="P19" s="34">
        <v>-50000000</v>
      </c>
      <c r="Q19" s="33"/>
      <c r="R19" s="34">
        <v>398612164859</v>
      </c>
      <c r="S19" s="33"/>
      <c r="T19" s="34">
        <v>400000000</v>
      </c>
      <c r="U19" s="33"/>
      <c r="V19" s="34">
        <v>8030</v>
      </c>
      <c r="W19" s="33"/>
      <c r="X19" s="34">
        <v>1940141336116</v>
      </c>
      <c r="Y19" s="33"/>
      <c r="Z19" s="34">
        <v>3187171240000</v>
      </c>
      <c r="AA19" s="13"/>
      <c r="AB19" s="17">
        <v>4.17</v>
      </c>
    </row>
    <row r="20" spans="1:28" ht="18.75" x14ac:dyDescent="0.4">
      <c r="A20" s="91" t="s">
        <v>30</v>
      </c>
      <c r="B20" s="91"/>
      <c r="C20" s="91"/>
      <c r="D20" s="13"/>
      <c r="E20" s="92">
        <v>253000000</v>
      </c>
      <c r="F20" s="92"/>
      <c r="G20" s="33"/>
      <c r="H20" s="34">
        <v>1470794130050</v>
      </c>
      <c r="I20" s="33"/>
      <c r="J20" s="34">
        <v>1624256685700</v>
      </c>
      <c r="K20" s="33"/>
      <c r="L20" s="34">
        <v>0</v>
      </c>
      <c r="M20" s="33"/>
      <c r="N20" s="34">
        <v>0</v>
      </c>
      <c r="O20" s="33"/>
      <c r="P20" s="34">
        <v>-53000000</v>
      </c>
      <c r="Q20" s="33"/>
      <c r="R20" s="34">
        <v>407574904562</v>
      </c>
      <c r="S20" s="33"/>
      <c r="T20" s="34">
        <v>200000000</v>
      </c>
      <c r="U20" s="33"/>
      <c r="V20" s="34">
        <v>9080</v>
      </c>
      <c r="W20" s="33"/>
      <c r="X20" s="34">
        <v>1162683106750</v>
      </c>
      <c r="Y20" s="33"/>
      <c r="Z20" s="34">
        <v>1801962320000</v>
      </c>
      <c r="AA20" s="13"/>
      <c r="AB20" s="17">
        <v>2.36</v>
      </c>
    </row>
    <row r="21" spans="1:28" ht="18.75" x14ac:dyDescent="0.4">
      <c r="A21" s="91" t="s">
        <v>31</v>
      </c>
      <c r="B21" s="91"/>
      <c r="C21" s="91"/>
      <c r="D21" s="13"/>
      <c r="E21" s="92">
        <v>300000000</v>
      </c>
      <c r="F21" s="92"/>
      <c r="G21" s="33"/>
      <c r="H21" s="34">
        <v>896874983862</v>
      </c>
      <c r="I21" s="33"/>
      <c r="J21" s="34">
        <v>1086535650000</v>
      </c>
      <c r="K21" s="33"/>
      <c r="L21" s="34">
        <v>0</v>
      </c>
      <c r="M21" s="33"/>
      <c r="N21" s="34">
        <v>0</v>
      </c>
      <c r="O21" s="33"/>
      <c r="P21" s="34">
        <v>0</v>
      </c>
      <c r="Q21" s="33"/>
      <c r="R21" s="34">
        <v>0</v>
      </c>
      <c r="S21" s="33"/>
      <c r="T21" s="34">
        <v>300000000</v>
      </c>
      <c r="U21" s="33"/>
      <c r="V21" s="34">
        <v>4797</v>
      </c>
      <c r="W21" s="33"/>
      <c r="X21" s="34">
        <v>896874983862</v>
      </c>
      <c r="Y21" s="33"/>
      <c r="Z21" s="34">
        <v>1427975757000</v>
      </c>
      <c r="AA21" s="13"/>
      <c r="AB21" s="17">
        <v>1.87</v>
      </c>
    </row>
    <row r="22" spans="1:28" ht="18.75" x14ac:dyDescent="0.4">
      <c r="A22" s="91" t="s">
        <v>32</v>
      </c>
      <c r="B22" s="91"/>
      <c r="C22" s="91"/>
      <c r="D22" s="13"/>
      <c r="E22" s="92">
        <v>12700000</v>
      </c>
      <c r="F22" s="92"/>
      <c r="G22" s="33"/>
      <c r="H22" s="34">
        <v>260684486784</v>
      </c>
      <c r="I22" s="33"/>
      <c r="J22" s="34">
        <v>441694106450</v>
      </c>
      <c r="K22" s="33"/>
      <c r="L22" s="34">
        <v>0</v>
      </c>
      <c r="M22" s="33"/>
      <c r="N22" s="34">
        <v>0</v>
      </c>
      <c r="O22" s="33"/>
      <c r="P22" s="34">
        <v>0</v>
      </c>
      <c r="Q22" s="33"/>
      <c r="R22" s="34">
        <v>0</v>
      </c>
      <c r="S22" s="33"/>
      <c r="T22" s="34">
        <v>12700000</v>
      </c>
      <c r="U22" s="33"/>
      <c r="V22" s="34">
        <v>31550</v>
      </c>
      <c r="W22" s="33"/>
      <c r="X22" s="34">
        <v>260684486784</v>
      </c>
      <c r="Y22" s="33"/>
      <c r="Z22" s="34">
        <v>397587704950</v>
      </c>
      <c r="AA22" s="13"/>
      <c r="AB22" s="17">
        <v>0.52</v>
      </c>
    </row>
    <row r="23" spans="1:28" ht="18.75" x14ac:dyDescent="0.4">
      <c r="A23" s="91" t="s">
        <v>33</v>
      </c>
      <c r="B23" s="91"/>
      <c r="C23" s="91"/>
      <c r="D23" s="13"/>
      <c r="E23" s="92">
        <v>2500000</v>
      </c>
      <c r="F23" s="92"/>
      <c r="G23" s="33"/>
      <c r="H23" s="34">
        <v>518018965596</v>
      </c>
      <c r="I23" s="33"/>
      <c r="J23" s="34">
        <v>980040272250</v>
      </c>
      <c r="K23" s="33"/>
      <c r="L23" s="34">
        <v>0</v>
      </c>
      <c r="M23" s="33"/>
      <c r="N23" s="34">
        <v>0</v>
      </c>
      <c r="O23" s="33"/>
      <c r="P23" s="34">
        <v>0</v>
      </c>
      <c r="Q23" s="33"/>
      <c r="R23" s="34">
        <v>0</v>
      </c>
      <c r="S23" s="33"/>
      <c r="T23" s="34">
        <v>2500000</v>
      </c>
      <c r="U23" s="33"/>
      <c r="V23" s="34">
        <v>605930</v>
      </c>
      <c r="W23" s="33"/>
      <c r="X23" s="34">
        <v>518018965596</v>
      </c>
      <c r="Y23" s="33"/>
      <c r="Z23" s="34">
        <v>1503115402750</v>
      </c>
      <c r="AA23" s="13"/>
      <c r="AB23" s="17">
        <v>1.97</v>
      </c>
    </row>
    <row r="24" spans="1:28" ht="18.75" x14ac:dyDescent="0.4">
      <c r="A24" s="91" t="s">
        <v>34</v>
      </c>
      <c r="B24" s="91"/>
      <c r="C24" s="91"/>
      <c r="D24" s="13"/>
      <c r="E24" s="92">
        <v>19000000</v>
      </c>
      <c r="F24" s="92"/>
      <c r="G24" s="33"/>
      <c r="H24" s="34">
        <v>864201801875</v>
      </c>
      <c r="I24" s="33"/>
      <c r="J24" s="34">
        <v>1149098273500</v>
      </c>
      <c r="K24" s="33"/>
      <c r="L24" s="34">
        <v>0</v>
      </c>
      <c r="M24" s="33"/>
      <c r="N24" s="34">
        <v>0</v>
      </c>
      <c r="O24" s="33"/>
      <c r="P24" s="34">
        <v>-9000000</v>
      </c>
      <c r="Q24" s="33"/>
      <c r="R24" s="34">
        <v>586924692137</v>
      </c>
      <c r="S24" s="33"/>
      <c r="T24" s="34">
        <v>10000000</v>
      </c>
      <c r="U24" s="33"/>
      <c r="V24" s="34">
        <v>60540</v>
      </c>
      <c r="W24" s="33"/>
      <c r="X24" s="34">
        <v>454843053596</v>
      </c>
      <c r="Y24" s="33"/>
      <c r="Z24" s="34">
        <v>600720258000</v>
      </c>
      <c r="AA24" s="13"/>
      <c r="AB24" s="17">
        <v>0.79</v>
      </c>
    </row>
    <row r="25" spans="1:28" ht="18.75" x14ac:dyDescent="0.4">
      <c r="A25" s="91" t="s">
        <v>35</v>
      </c>
      <c r="B25" s="91"/>
      <c r="C25" s="91"/>
      <c r="D25" s="13"/>
      <c r="E25" s="92">
        <v>1960050</v>
      </c>
      <c r="F25" s="92"/>
      <c r="G25" s="33"/>
      <c r="H25" s="34">
        <v>70588354754</v>
      </c>
      <c r="I25" s="33"/>
      <c r="J25" s="34">
        <v>87559344583.770004</v>
      </c>
      <c r="K25" s="33"/>
      <c r="L25" s="34">
        <v>8844681</v>
      </c>
      <c r="M25" s="33"/>
      <c r="N25" s="34">
        <v>428527167449</v>
      </c>
      <c r="O25" s="33"/>
      <c r="P25" s="34">
        <v>-804731</v>
      </c>
      <c r="Q25" s="33"/>
      <c r="R25" s="34">
        <v>50370037900</v>
      </c>
      <c r="S25" s="33"/>
      <c r="T25" s="34">
        <v>10000000</v>
      </c>
      <c r="U25" s="33"/>
      <c r="V25" s="34">
        <v>68910</v>
      </c>
      <c r="W25" s="33"/>
      <c r="X25" s="34">
        <v>461941645938</v>
      </c>
      <c r="Y25" s="33"/>
      <c r="Z25" s="34">
        <v>683773257000</v>
      </c>
      <c r="AA25" s="13"/>
      <c r="AB25" s="17">
        <v>0.9</v>
      </c>
    </row>
    <row r="26" spans="1:28" ht="18.75" x14ac:dyDescent="0.4">
      <c r="A26" s="91" t="s">
        <v>36</v>
      </c>
      <c r="B26" s="91"/>
      <c r="C26" s="91"/>
      <c r="D26" s="13"/>
      <c r="E26" s="92">
        <v>50000000</v>
      </c>
      <c r="F26" s="92"/>
      <c r="G26" s="33"/>
      <c r="H26" s="34">
        <v>701252026087</v>
      </c>
      <c r="I26" s="33"/>
      <c r="J26" s="34">
        <v>827553180000</v>
      </c>
      <c r="K26" s="33"/>
      <c r="L26" s="34">
        <v>92443</v>
      </c>
      <c r="M26" s="33"/>
      <c r="N26" s="34">
        <v>1551362317</v>
      </c>
      <c r="O26" s="33"/>
      <c r="P26" s="34">
        <v>-7092443</v>
      </c>
      <c r="Q26" s="33"/>
      <c r="R26" s="34">
        <v>124390298503</v>
      </c>
      <c r="S26" s="33"/>
      <c r="T26" s="34">
        <v>43000000</v>
      </c>
      <c r="U26" s="33"/>
      <c r="V26" s="34">
        <v>16730</v>
      </c>
      <c r="W26" s="33"/>
      <c r="X26" s="34">
        <v>603331587936</v>
      </c>
      <c r="Y26" s="33"/>
      <c r="Z26" s="34">
        <v>713829115300</v>
      </c>
      <c r="AA26" s="13"/>
      <c r="AB26" s="17">
        <v>0.93</v>
      </c>
    </row>
    <row r="27" spans="1:28" ht="18.75" x14ac:dyDescent="0.4">
      <c r="A27" s="91" t="s">
        <v>37</v>
      </c>
      <c r="B27" s="91"/>
      <c r="C27" s="91"/>
      <c r="D27" s="13"/>
      <c r="E27" s="92">
        <v>17200000</v>
      </c>
      <c r="F27" s="92"/>
      <c r="G27" s="33"/>
      <c r="H27" s="34">
        <v>123624957418</v>
      </c>
      <c r="I27" s="33"/>
      <c r="J27" s="34">
        <v>177155916720</v>
      </c>
      <c r="K27" s="33"/>
      <c r="L27" s="34">
        <v>0</v>
      </c>
      <c r="M27" s="33"/>
      <c r="N27" s="34">
        <v>0</v>
      </c>
      <c r="O27" s="33"/>
      <c r="P27" s="34">
        <v>0</v>
      </c>
      <c r="Q27" s="33"/>
      <c r="R27" s="34">
        <v>0</v>
      </c>
      <c r="S27" s="33"/>
      <c r="T27" s="34">
        <v>17200000</v>
      </c>
      <c r="U27" s="33"/>
      <c r="V27" s="34">
        <v>9560</v>
      </c>
      <c r="W27" s="33"/>
      <c r="X27" s="34">
        <v>123624957418</v>
      </c>
      <c r="Y27" s="33"/>
      <c r="Z27" s="34">
        <v>163160940640</v>
      </c>
      <c r="AA27" s="13"/>
      <c r="AB27" s="17">
        <v>0.21</v>
      </c>
    </row>
    <row r="28" spans="1:28" ht="18.75" x14ac:dyDescent="0.4">
      <c r="A28" s="91" t="s">
        <v>38</v>
      </c>
      <c r="B28" s="91"/>
      <c r="C28" s="91"/>
      <c r="D28" s="13"/>
      <c r="E28" s="92">
        <v>46900000</v>
      </c>
      <c r="F28" s="92"/>
      <c r="G28" s="33"/>
      <c r="H28" s="34">
        <v>336066424480</v>
      </c>
      <c r="I28" s="33"/>
      <c r="J28" s="34">
        <v>377418824930</v>
      </c>
      <c r="K28" s="33"/>
      <c r="L28" s="34">
        <v>64361147</v>
      </c>
      <c r="M28" s="33"/>
      <c r="N28" s="34">
        <v>649297304648</v>
      </c>
      <c r="O28" s="33"/>
      <c r="P28" s="34">
        <v>-11251147</v>
      </c>
      <c r="Q28" s="33"/>
      <c r="R28" s="34">
        <v>116405353720</v>
      </c>
      <c r="S28" s="33"/>
      <c r="T28" s="34">
        <v>100010000</v>
      </c>
      <c r="U28" s="33"/>
      <c r="V28" s="34">
        <v>9920</v>
      </c>
      <c r="W28" s="33"/>
      <c r="X28" s="34">
        <v>885726840541</v>
      </c>
      <c r="Y28" s="33"/>
      <c r="Z28" s="34">
        <v>984430273184</v>
      </c>
      <c r="AA28" s="13"/>
      <c r="AB28" s="17">
        <v>1.29</v>
      </c>
    </row>
    <row r="29" spans="1:28" ht="18.75" x14ac:dyDescent="0.4">
      <c r="A29" s="91" t="s">
        <v>39</v>
      </c>
      <c r="B29" s="91"/>
      <c r="C29" s="91"/>
      <c r="D29" s="13"/>
      <c r="E29" s="92">
        <v>37000000</v>
      </c>
      <c r="F29" s="92"/>
      <c r="G29" s="33"/>
      <c r="H29" s="34">
        <v>502751075179</v>
      </c>
      <c r="I29" s="33"/>
      <c r="J29" s="34">
        <v>610186513800</v>
      </c>
      <c r="K29" s="33"/>
      <c r="L29" s="34">
        <v>0</v>
      </c>
      <c r="M29" s="33"/>
      <c r="N29" s="34">
        <v>0</v>
      </c>
      <c r="O29" s="33"/>
      <c r="P29" s="34">
        <v>-22100000</v>
      </c>
      <c r="Q29" s="33"/>
      <c r="R29" s="34">
        <v>323926958763</v>
      </c>
      <c r="S29" s="33"/>
      <c r="T29" s="34">
        <v>14900000</v>
      </c>
      <c r="U29" s="33"/>
      <c r="V29" s="34">
        <v>13690</v>
      </c>
      <c r="W29" s="33"/>
      <c r="X29" s="34">
        <v>202459216775</v>
      </c>
      <c r="Y29" s="33"/>
      <c r="Z29" s="34">
        <v>202404226870</v>
      </c>
      <c r="AA29" s="13"/>
      <c r="AB29" s="17">
        <v>0.26</v>
      </c>
    </row>
    <row r="30" spans="1:28" ht="18.75" x14ac:dyDescent="0.4">
      <c r="A30" s="91" t="s">
        <v>40</v>
      </c>
      <c r="B30" s="91"/>
      <c r="C30" s="91"/>
      <c r="D30" s="13"/>
      <c r="E30" s="92">
        <v>300000000</v>
      </c>
      <c r="F30" s="92"/>
      <c r="G30" s="33"/>
      <c r="H30" s="34">
        <v>484612326008</v>
      </c>
      <c r="I30" s="33"/>
      <c r="J30" s="34">
        <v>786473202000</v>
      </c>
      <c r="K30" s="33"/>
      <c r="L30" s="34">
        <v>0</v>
      </c>
      <c r="M30" s="33"/>
      <c r="N30" s="34">
        <v>0</v>
      </c>
      <c r="O30" s="33"/>
      <c r="P30" s="34">
        <v>-300000000</v>
      </c>
      <c r="Q30" s="33"/>
      <c r="R30" s="34">
        <v>786147242053</v>
      </c>
      <c r="S30" s="33"/>
      <c r="T30" s="34">
        <v>0</v>
      </c>
      <c r="U30" s="33"/>
      <c r="V30" s="34">
        <v>0</v>
      </c>
      <c r="W30" s="33"/>
      <c r="X30" s="34">
        <v>0</v>
      </c>
      <c r="Y30" s="33"/>
      <c r="Z30" s="34">
        <v>0</v>
      </c>
      <c r="AA30" s="13"/>
      <c r="AB30" s="17">
        <v>0</v>
      </c>
    </row>
    <row r="31" spans="1:28" ht="18.75" x14ac:dyDescent="0.4">
      <c r="A31" s="91" t="s">
        <v>41</v>
      </c>
      <c r="B31" s="91"/>
      <c r="C31" s="91"/>
      <c r="D31" s="13"/>
      <c r="E31" s="92">
        <v>51000000</v>
      </c>
      <c r="F31" s="92"/>
      <c r="G31" s="33"/>
      <c r="H31" s="34">
        <v>369265420253</v>
      </c>
      <c r="I31" s="33"/>
      <c r="J31" s="34">
        <v>375494813400</v>
      </c>
      <c r="K31" s="33"/>
      <c r="L31" s="34">
        <v>0</v>
      </c>
      <c r="M31" s="33"/>
      <c r="N31" s="34">
        <v>0</v>
      </c>
      <c r="O31" s="33"/>
      <c r="P31" s="34">
        <v>0</v>
      </c>
      <c r="Q31" s="33"/>
      <c r="R31" s="34">
        <v>0</v>
      </c>
      <c r="S31" s="33"/>
      <c r="T31" s="34">
        <v>51000000</v>
      </c>
      <c r="U31" s="33"/>
      <c r="V31" s="34">
        <v>7130</v>
      </c>
      <c r="W31" s="33"/>
      <c r="X31" s="34">
        <v>369265420253</v>
      </c>
      <c r="Y31" s="33"/>
      <c r="Z31" s="34">
        <v>360819140100</v>
      </c>
      <c r="AA31" s="13"/>
      <c r="AB31" s="17">
        <v>0.47</v>
      </c>
    </row>
    <row r="32" spans="1:28" ht="18.75" x14ac:dyDescent="0.4">
      <c r="A32" s="91" t="s">
        <v>42</v>
      </c>
      <c r="B32" s="91"/>
      <c r="C32" s="91"/>
      <c r="D32" s="13"/>
      <c r="E32" s="92">
        <v>50000000</v>
      </c>
      <c r="F32" s="92"/>
      <c r="G32" s="33"/>
      <c r="H32" s="34">
        <v>164111429551</v>
      </c>
      <c r="I32" s="33"/>
      <c r="J32" s="34">
        <v>190366999500</v>
      </c>
      <c r="K32" s="33"/>
      <c r="L32" s="34">
        <v>18504674</v>
      </c>
      <c r="M32" s="33"/>
      <c r="N32" s="34">
        <v>0</v>
      </c>
      <c r="O32" s="33"/>
      <c r="P32" s="34">
        <v>-50000000</v>
      </c>
      <c r="Q32" s="33"/>
      <c r="R32" s="34">
        <v>133080041072</v>
      </c>
      <c r="S32" s="33"/>
      <c r="T32" s="34">
        <v>18504674</v>
      </c>
      <c r="U32" s="33"/>
      <c r="V32" s="34">
        <v>2623</v>
      </c>
      <c r="W32" s="33"/>
      <c r="X32" s="34">
        <v>43312144376</v>
      </c>
      <c r="Y32" s="33"/>
      <c r="Z32" s="34">
        <v>48162563017.957497</v>
      </c>
      <c r="AA32" s="13"/>
      <c r="AB32" s="17">
        <v>0.06</v>
      </c>
    </row>
    <row r="33" spans="1:28" ht="18.75" x14ac:dyDescent="0.4">
      <c r="A33" s="91" t="s">
        <v>43</v>
      </c>
      <c r="B33" s="91"/>
      <c r="C33" s="91"/>
      <c r="D33" s="13"/>
      <c r="E33" s="92">
        <v>45000000</v>
      </c>
      <c r="F33" s="92"/>
      <c r="G33" s="33"/>
      <c r="H33" s="34">
        <v>788921766103</v>
      </c>
      <c r="I33" s="33"/>
      <c r="J33" s="34">
        <v>1131038959500</v>
      </c>
      <c r="K33" s="33"/>
      <c r="L33" s="34">
        <v>1240794</v>
      </c>
      <c r="M33" s="33"/>
      <c r="N33" s="34">
        <v>35991797548</v>
      </c>
      <c r="O33" s="33"/>
      <c r="P33" s="34">
        <v>-14240794</v>
      </c>
      <c r="Q33" s="33"/>
      <c r="R33" s="34">
        <v>410431819752</v>
      </c>
      <c r="S33" s="33"/>
      <c r="T33" s="34">
        <v>32000000</v>
      </c>
      <c r="U33" s="33"/>
      <c r="V33" s="34">
        <v>26820</v>
      </c>
      <c r="W33" s="33"/>
      <c r="X33" s="34">
        <v>573940322294</v>
      </c>
      <c r="Y33" s="33"/>
      <c r="Z33" s="34">
        <v>851605804800</v>
      </c>
      <c r="AA33" s="13"/>
      <c r="AB33" s="17">
        <v>1.1100000000000001</v>
      </c>
    </row>
    <row r="34" spans="1:28" ht="18.75" x14ac:dyDescent="0.4">
      <c r="A34" s="91" t="s">
        <v>44</v>
      </c>
      <c r="B34" s="91"/>
      <c r="C34" s="91"/>
      <c r="D34" s="13"/>
      <c r="E34" s="92">
        <v>31000000</v>
      </c>
      <c r="F34" s="92"/>
      <c r="G34" s="33"/>
      <c r="H34" s="34">
        <v>251924982726</v>
      </c>
      <c r="I34" s="33"/>
      <c r="J34" s="34">
        <v>401115224800</v>
      </c>
      <c r="K34" s="33"/>
      <c r="L34" s="34">
        <v>0</v>
      </c>
      <c r="M34" s="33"/>
      <c r="N34" s="34">
        <v>0</v>
      </c>
      <c r="O34" s="33"/>
      <c r="P34" s="34">
        <v>-31000000</v>
      </c>
      <c r="Q34" s="33"/>
      <c r="R34" s="34">
        <v>445571432104</v>
      </c>
      <c r="S34" s="33"/>
      <c r="T34" s="34">
        <v>0</v>
      </c>
      <c r="U34" s="33"/>
      <c r="V34" s="34">
        <v>0</v>
      </c>
      <c r="W34" s="33"/>
      <c r="X34" s="34">
        <v>0</v>
      </c>
      <c r="Y34" s="33"/>
      <c r="Z34" s="34">
        <v>0</v>
      </c>
      <c r="AA34" s="13"/>
      <c r="AB34" s="17">
        <v>0</v>
      </c>
    </row>
    <row r="35" spans="1:28" ht="18.75" x14ac:dyDescent="0.4">
      <c r="A35" s="91" t="s">
        <v>45</v>
      </c>
      <c r="B35" s="91"/>
      <c r="C35" s="91"/>
      <c r="D35" s="13"/>
      <c r="E35" s="92">
        <v>4654657</v>
      </c>
      <c r="F35" s="92"/>
      <c r="G35" s="33"/>
      <c r="H35" s="34">
        <v>130382955800</v>
      </c>
      <c r="I35" s="33"/>
      <c r="J35" s="34">
        <v>140546325937.298</v>
      </c>
      <c r="K35" s="33"/>
      <c r="L35" s="34">
        <v>0</v>
      </c>
      <c r="M35" s="33"/>
      <c r="N35" s="34">
        <v>0</v>
      </c>
      <c r="O35" s="33"/>
      <c r="P35" s="34">
        <v>-4654657</v>
      </c>
      <c r="Q35" s="33"/>
      <c r="R35" s="34">
        <v>157173561718</v>
      </c>
      <c r="S35" s="33"/>
      <c r="T35" s="34">
        <v>0</v>
      </c>
      <c r="U35" s="33"/>
      <c r="V35" s="34">
        <v>0</v>
      </c>
      <c r="W35" s="33"/>
      <c r="X35" s="34">
        <v>0</v>
      </c>
      <c r="Y35" s="33"/>
      <c r="Z35" s="34">
        <v>0</v>
      </c>
      <c r="AA35" s="13"/>
      <c r="AB35" s="17">
        <v>0</v>
      </c>
    </row>
    <row r="36" spans="1:28" ht="18.75" x14ac:dyDescent="0.4">
      <c r="A36" s="91" t="s">
        <v>46</v>
      </c>
      <c r="B36" s="91"/>
      <c r="C36" s="91"/>
      <c r="D36" s="13"/>
      <c r="E36" s="92">
        <v>30000000</v>
      </c>
      <c r="F36" s="92"/>
      <c r="G36" s="33"/>
      <c r="H36" s="34">
        <v>285768645000</v>
      </c>
      <c r="I36" s="33"/>
      <c r="J36" s="34">
        <v>330128229000</v>
      </c>
      <c r="K36" s="33"/>
      <c r="L36" s="34">
        <v>0</v>
      </c>
      <c r="M36" s="33"/>
      <c r="N36" s="34">
        <v>0</v>
      </c>
      <c r="O36" s="33"/>
      <c r="P36" s="34">
        <v>-30000000</v>
      </c>
      <c r="Q36" s="33"/>
      <c r="R36" s="34">
        <v>360415224187</v>
      </c>
      <c r="S36" s="33"/>
      <c r="T36" s="34">
        <v>0</v>
      </c>
      <c r="U36" s="33"/>
      <c r="V36" s="34">
        <v>0</v>
      </c>
      <c r="W36" s="33"/>
      <c r="X36" s="34">
        <v>0</v>
      </c>
      <c r="Y36" s="33"/>
      <c r="Z36" s="34">
        <v>0</v>
      </c>
      <c r="AA36" s="13"/>
      <c r="AB36" s="17">
        <v>0</v>
      </c>
    </row>
    <row r="37" spans="1:28" ht="18.75" x14ac:dyDescent="0.4">
      <c r="A37" s="91" t="s">
        <v>47</v>
      </c>
      <c r="B37" s="91"/>
      <c r="C37" s="91"/>
      <c r="D37" s="13"/>
      <c r="E37" s="92">
        <v>132582918</v>
      </c>
      <c r="F37" s="92"/>
      <c r="G37" s="33"/>
      <c r="H37" s="34">
        <v>182214885301</v>
      </c>
      <c r="I37" s="33"/>
      <c r="J37" s="34">
        <v>256801317589.61499</v>
      </c>
      <c r="K37" s="33"/>
      <c r="L37" s="34">
        <v>0</v>
      </c>
      <c r="M37" s="33"/>
      <c r="N37" s="34">
        <v>0</v>
      </c>
      <c r="O37" s="33"/>
      <c r="P37" s="34">
        <v>0</v>
      </c>
      <c r="Q37" s="33"/>
      <c r="R37" s="34">
        <v>0</v>
      </c>
      <c r="S37" s="33"/>
      <c r="T37" s="34">
        <v>132582918</v>
      </c>
      <c r="U37" s="33"/>
      <c r="V37" s="34">
        <v>1880</v>
      </c>
      <c r="W37" s="33"/>
      <c r="X37" s="34">
        <v>182214885301</v>
      </c>
      <c r="Y37" s="33"/>
      <c r="Z37" s="34">
        <v>247329137842.457</v>
      </c>
      <c r="AA37" s="13"/>
      <c r="AB37" s="17">
        <v>0.32</v>
      </c>
    </row>
    <row r="38" spans="1:28" ht="18.75" x14ac:dyDescent="0.4">
      <c r="A38" s="91" t="s">
        <v>48</v>
      </c>
      <c r="B38" s="91"/>
      <c r="C38" s="91"/>
      <c r="D38" s="13"/>
      <c r="E38" s="92">
        <v>200000000</v>
      </c>
      <c r="F38" s="92"/>
      <c r="G38" s="33"/>
      <c r="H38" s="34">
        <v>1022949726549</v>
      </c>
      <c r="I38" s="33"/>
      <c r="J38" s="34">
        <v>1412992480000</v>
      </c>
      <c r="K38" s="33"/>
      <c r="L38" s="34">
        <v>6500000</v>
      </c>
      <c r="M38" s="33"/>
      <c r="N38" s="34">
        <v>53117873575</v>
      </c>
      <c r="O38" s="33"/>
      <c r="P38" s="34">
        <v>0</v>
      </c>
      <c r="Q38" s="33"/>
      <c r="R38" s="34">
        <v>0</v>
      </c>
      <c r="S38" s="33"/>
      <c r="T38" s="34">
        <v>206500000</v>
      </c>
      <c r="U38" s="33"/>
      <c r="V38" s="34">
        <v>8090</v>
      </c>
      <c r="W38" s="33"/>
      <c r="X38" s="34">
        <v>1076067600124</v>
      </c>
      <c r="Y38" s="33"/>
      <c r="Z38" s="34">
        <v>1657671377950</v>
      </c>
      <c r="AA38" s="13"/>
      <c r="AB38" s="17">
        <v>2.17</v>
      </c>
    </row>
    <row r="39" spans="1:28" ht="18.75" x14ac:dyDescent="0.4">
      <c r="A39" s="91" t="s">
        <v>49</v>
      </c>
      <c r="B39" s="91"/>
      <c r="C39" s="91"/>
      <c r="D39" s="13"/>
      <c r="E39" s="92">
        <v>198760565</v>
      </c>
      <c r="F39" s="92"/>
      <c r="G39" s="33"/>
      <c r="H39" s="34">
        <v>295532500200</v>
      </c>
      <c r="I39" s="33"/>
      <c r="J39" s="34">
        <v>487143640206.39801</v>
      </c>
      <c r="K39" s="33"/>
      <c r="L39" s="34">
        <v>0</v>
      </c>
      <c r="M39" s="33"/>
      <c r="N39" s="34">
        <v>0</v>
      </c>
      <c r="O39" s="33"/>
      <c r="P39" s="34">
        <v>-778644</v>
      </c>
      <c r="Q39" s="33"/>
      <c r="R39" s="34">
        <v>1894645093</v>
      </c>
      <c r="S39" s="33"/>
      <c r="T39" s="34">
        <v>197981921</v>
      </c>
      <c r="U39" s="33"/>
      <c r="V39" s="34">
        <v>2193</v>
      </c>
      <c r="W39" s="33"/>
      <c r="X39" s="34">
        <v>294374752395</v>
      </c>
      <c r="Y39" s="33"/>
      <c r="Z39" s="34">
        <v>430818185006.21899</v>
      </c>
      <c r="AA39" s="13"/>
      <c r="AB39" s="17">
        <v>0.56000000000000005</v>
      </c>
    </row>
    <row r="40" spans="1:28" ht="18.75" x14ac:dyDescent="0.4">
      <c r="A40" s="91" t="s">
        <v>50</v>
      </c>
      <c r="B40" s="91"/>
      <c r="C40" s="91"/>
      <c r="D40" s="13"/>
      <c r="E40" s="92">
        <v>23000000</v>
      </c>
      <c r="F40" s="92"/>
      <c r="G40" s="33"/>
      <c r="H40" s="34">
        <v>183827776159</v>
      </c>
      <c r="I40" s="33"/>
      <c r="J40" s="34">
        <v>225483434800</v>
      </c>
      <c r="K40" s="33"/>
      <c r="L40" s="34">
        <v>0</v>
      </c>
      <c r="M40" s="33"/>
      <c r="N40" s="34">
        <v>0</v>
      </c>
      <c r="O40" s="33"/>
      <c r="P40" s="34">
        <v>-3000000</v>
      </c>
      <c r="Q40" s="33"/>
      <c r="R40" s="34">
        <v>42717223701</v>
      </c>
      <c r="S40" s="33"/>
      <c r="T40" s="34">
        <v>20000000</v>
      </c>
      <c r="U40" s="33"/>
      <c r="V40" s="34">
        <v>14350</v>
      </c>
      <c r="W40" s="33"/>
      <c r="X40" s="34">
        <v>159850240141</v>
      </c>
      <c r="Y40" s="33"/>
      <c r="Z40" s="34">
        <v>284781490000</v>
      </c>
      <c r="AA40" s="13"/>
      <c r="AB40" s="17">
        <v>0.37</v>
      </c>
    </row>
    <row r="41" spans="1:28" ht="18.75" x14ac:dyDescent="0.4">
      <c r="A41" s="91" t="s">
        <v>51</v>
      </c>
      <c r="B41" s="91"/>
      <c r="C41" s="91"/>
      <c r="D41" s="13"/>
      <c r="E41" s="92">
        <v>2018167804</v>
      </c>
      <c r="F41" s="92"/>
      <c r="G41" s="33"/>
      <c r="H41" s="34">
        <v>2658096394234</v>
      </c>
      <c r="I41" s="33"/>
      <c r="J41" s="34">
        <v>3434403034190.7598</v>
      </c>
      <c r="K41" s="33"/>
      <c r="L41" s="34">
        <v>1188500619</v>
      </c>
      <c r="M41" s="33"/>
      <c r="N41" s="34">
        <v>2261268649562</v>
      </c>
      <c r="O41" s="33"/>
      <c r="P41" s="34">
        <v>-1206668423</v>
      </c>
      <c r="Q41" s="33"/>
      <c r="R41" s="34">
        <v>2108278463322</v>
      </c>
      <c r="S41" s="33"/>
      <c r="T41" s="34">
        <v>2000000000</v>
      </c>
      <c r="U41" s="33"/>
      <c r="V41" s="34">
        <v>1904</v>
      </c>
      <c r="W41" s="33"/>
      <c r="X41" s="34">
        <v>3319294353267</v>
      </c>
      <c r="Y41" s="33"/>
      <c r="Z41" s="34">
        <v>3778564160000</v>
      </c>
      <c r="AA41" s="13"/>
      <c r="AB41" s="17">
        <v>4.95</v>
      </c>
    </row>
    <row r="42" spans="1:28" ht="18.75" x14ac:dyDescent="0.4">
      <c r="A42" s="91" t="s">
        <v>52</v>
      </c>
      <c r="B42" s="91"/>
      <c r="C42" s="91"/>
      <c r="D42" s="13"/>
      <c r="E42" s="92">
        <v>77619382</v>
      </c>
      <c r="F42" s="92"/>
      <c r="G42" s="33"/>
      <c r="H42" s="34">
        <v>2511602122023</v>
      </c>
      <c r="I42" s="33"/>
      <c r="J42" s="34">
        <v>2978339586130</v>
      </c>
      <c r="K42" s="33"/>
      <c r="L42" s="34">
        <v>117602</v>
      </c>
      <c r="M42" s="33"/>
      <c r="N42" s="34">
        <v>4416006587</v>
      </c>
      <c r="O42" s="33"/>
      <c r="P42" s="34">
        <v>-12736984</v>
      </c>
      <c r="Q42" s="33"/>
      <c r="R42" s="34">
        <v>493003458184</v>
      </c>
      <c r="S42" s="33"/>
      <c r="T42" s="34">
        <v>65000000</v>
      </c>
      <c r="U42" s="33"/>
      <c r="V42" s="34">
        <v>34090</v>
      </c>
      <c r="W42" s="33"/>
      <c r="X42" s="34">
        <v>2103875758769</v>
      </c>
      <c r="Y42" s="33"/>
      <c r="Z42" s="34">
        <v>2198721479500</v>
      </c>
      <c r="AA42" s="13"/>
      <c r="AB42" s="17">
        <v>2.88</v>
      </c>
    </row>
    <row r="43" spans="1:28" ht="18.75" x14ac:dyDescent="0.4">
      <c r="A43" s="91" t="s">
        <v>53</v>
      </c>
      <c r="B43" s="91"/>
      <c r="C43" s="91"/>
      <c r="D43" s="13"/>
      <c r="E43" s="92">
        <v>31000000</v>
      </c>
      <c r="F43" s="92"/>
      <c r="G43" s="33"/>
      <c r="H43" s="34">
        <v>911818470140</v>
      </c>
      <c r="I43" s="33"/>
      <c r="J43" s="34">
        <v>1185504659800</v>
      </c>
      <c r="K43" s="33"/>
      <c r="L43" s="34">
        <v>6200000</v>
      </c>
      <c r="M43" s="33"/>
      <c r="N43" s="34">
        <v>292990968832</v>
      </c>
      <c r="O43" s="33"/>
      <c r="P43" s="34">
        <v>0</v>
      </c>
      <c r="Q43" s="33"/>
      <c r="R43" s="34">
        <v>0</v>
      </c>
      <c r="S43" s="33"/>
      <c r="T43" s="34">
        <v>37200000</v>
      </c>
      <c r="U43" s="33"/>
      <c r="V43" s="34">
        <v>43640</v>
      </c>
      <c r="W43" s="33"/>
      <c r="X43" s="34">
        <v>1204809438972</v>
      </c>
      <c r="Y43" s="33"/>
      <c r="Z43" s="34">
        <v>1610859056160</v>
      </c>
      <c r="AA43" s="13"/>
      <c r="AB43" s="17">
        <v>2.11</v>
      </c>
    </row>
    <row r="44" spans="1:28" ht="18.75" x14ac:dyDescent="0.4">
      <c r="A44" s="91" t="s">
        <v>54</v>
      </c>
      <c r="B44" s="91"/>
      <c r="C44" s="91"/>
      <c r="D44" s="13"/>
      <c r="E44" s="92">
        <v>213000000</v>
      </c>
      <c r="F44" s="92"/>
      <c r="G44" s="33"/>
      <c r="H44" s="34">
        <v>422893836473</v>
      </c>
      <c r="I44" s="33"/>
      <c r="J44" s="34">
        <v>570654477000</v>
      </c>
      <c r="K44" s="33"/>
      <c r="L44" s="34">
        <v>0</v>
      </c>
      <c r="M44" s="33"/>
      <c r="N44" s="34">
        <v>0</v>
      </c>
      <c r="O44" s="33"/>
      <c r="P44" s="34">
        <v>-213000000</v>
      </c>
      <c r="Q44" s="33"/>
      <c r="R44" s="34">
        <v>588418195990</v>
      </c>
      <c r="S44" s="33"/>
      <c r="T44" s="34">
        <v>0</v>
      </c>
      <c r="U44" s="33"/>
      <c r="V44" s="34">
        <v>0</v>
      </c>
      <c r="W44" s="33"/>
      <c r="X44" s="34">
        <v>0</v>
      </c>
      <c r="Y44" s="33"/>
      <c r="Z44" s="34">
        <v>0</v>
      </c>
      <c r="AA44" s="13"/>
      <c r="AB44" s="17">
        <v>0</v>
      </c>
    </row>
    <row r="45" spans="1:28" ht="18.75" x14ac:dyDescent="0.4">
      <c r="A45" s="91" t="s">
        <v>55</v>
      </c>
      <c r="B45" s="91"/>
      <c r="C45" s="91"/>
      <c r="D45" s="13"/>
      <c r="E45" s="92">
        <v>100000000</v>
      </c>
      <c r="F45" s="92"/>
      <c r="G45" s="33"/>
      <c r="H45" s="34">
        <v>1236037896328</v>
      </c>
      <c r="I45" s="33"/>
      <c r="J45" s="34">
        <v>1344525850000</v>
      </c>
      <c r="K45" s="33"/>
      <c r="L45" s="34">
        <v>0</v>
      </c>
      <c r="M45" s="33"/>
      <c r="N45" s="34">
        <v>0</v>
      </c>
      <c r="O45" s="33"/>
      <c r="P45" s="34">
        <v>-80165143</v>
      </c>
      <c r="Q45" s="33"/>
      <c r="R45" s="34">
        <v>1340634214217</v>
      </c>
      <c r="S45" s="33"/>
      <c r="T45" s="34">
        <v>19834857</v>
      </c>
      <c r="U45" s="33"/>
      <c r="V45" s="34">
        <v>16380</v>
      </c>
      <c r="W45" s="33"/>
      <c r="X45" s="34">
        <v>245166349212</v>
      </c>
      <c r="Y45" s="33"/>
      <c r="Z45" s="34">
        <v>322383519637.28802</v>
      </c>
      <c r="AA45" s="13"/>
      <c r="AB45" s="17">
        <v>0.42</v>
      </c>
    </row>
    <row r="46" spans="1:28" ht="18.75" x14ac:dyDescent="0.4">
      <c r="A46" s="91" t="s">
        <v>56</v>
      </c>
      <c r="B46" s="91"/>
      <c r="C46" s="91"/>
      <c r="D46" s="13"/>
      <c r="E46" s="92">
        <v>27500000</v>
      </c>
      <c r="F46" s="92"/>
      <c r="G46" s="33"/>
      <c r="H46" s="34">
        <v>892958171880</v>
      </c>
      <c r="I46" s="33"/>
      <c r="J46" s="34">
        <v>1180181131250</v>
      </c>
      <c r="K46" s="33"/>
      <c r="L46" s="34">
        <v>0</v>
      </c>
      <c r="M46" s="33"/>
      <c r="N46" s="34">
        <v>0</v>
      </c>
      <c r="O46" s="33"/>
      <c r="P46" s="34">
        <v>0</v>
      </c>
      <c r="Q46" s="33"/>
      <c r="R46" s="34">
        <v>0</v>
      </c>
      <c r="S46" s="33"/>
      <c r="T46" s="34">
        <v>27500000</v>
      </c>
      <c r="U46" s="33"/>
      <c r="V46" s="34">
        <v>44290</v>
      </c>
      <c r="W46" s="33"/>
      <c r="X46" s="34">
        <v>892958171880</v>
      </c>
      <c r="Y46" s="33"/>
      <c r="Z46" s="34">
        <v>1208560053250</v>
      </c>
      <c r="AA46" s="13"/>
      <c r="AB46" s="17">
        <v>1.58</v>
      </c>
    </row>
    <row r="47" spans="1:28" ht="18.75" x14ac:dyDescent="0.4">
      <c r="A47" s="91" t="s">
        <v>57</v>
      </c>
      <c r="B47" s="91"/>
      <c r="C47" s="91"/>
      <c r="D47" s="13"/>
      <c r="E47" s="92">
        <v>200000000</v>
      </c>
      <c r="F47" s="92"/>
      <c r="G47" s="33"/>
      <c r="H47" s="34">
        <v>458964159400</v>
      </c>
      <c r="I47" s="33"/>
      <c r="J47" s="34">
        <v>476884962000</v>
      </c>
      <c r="K47" s="33"/>
      <c r="L47" s="34">
        <v>0</v>
      </c>
      <c r="M47" s="33"/>
      <c r="N47" s="34">
        <v>0</v>
      </c>
      <c r="O47" s="33"/>
      <c r="P47" s="34">
        <v>-200000000</v>
      </c>
      <c r="Q47" s="33"/>
      <c r="R47" s="34">
        <v>464769503362</v>
      </c>
      <c r="S47" s="33"/>
      <c r="T47" s="34">
        <v>0</v>
      </c>
      <c r="U47" s="33"/>
      <c r="V47" s="34">
        <v>0</v>
      </c>
      <c r="W47" s="33"/>
      <c r="X47" s="34">
        <v>0</v>
      </c>
      <c r="Y47" s="33"/>
      <c r="Z47" s="34">
        <v>0</v>
      </c>
      <c r="AA47" s="13"/>
      <c r="AB47" s="17">
        <v>0</v>
      </c>
    </row>
    <row r="48" spans="1:28" ht="18.75" x14ac:dyDescent="0.4">
      <c r="A48" s="91" t="s">
        <v>58</v>
      </c>
      <c r="B48" s="91"/>
      <c r="C48" s="91"/>
      <c r="D48" s="13"/>
      <c r="E48" s="92">
        <v>160000000</v>
      </c>
      <c r="F48" s="92"/>
      <c r="G48" s="33"/>
      <c r="H48" s="34">
        <v>362525907976</v>
      </c>
      <c r="I48" s="33"/>
      <c r="J48" s="34">
        <v>539159827200</v>
      </c>
      <c r="K48" s="33"/>
      <c r="L48" s="34">
        <v>0</v>
      </c>
      <c r="M48" s="33"/>
      <c r="N48" s="34">
        <v>0</v>
      </c>
      <c r="O48" s="33"/>
      <c r="P48" s="34">
        <v>-62060883</v>
      </c>
      <c r="Q48" s="33"/>
      <c r="R48" s="34">
        <v>181418560747</v>
      </c>
      <c r="S48" s="33"/>
      <c r="T48" s="34">
        <v>97939117</v>
      </c>
      <c r="U48" s="33"/>
      <c r="V48" s="34">
        <v>2953</v>
      </c>
      <c r="W48" s="33"/>
      <c r="X48" s="34">
        <v>221909170750</v>
      </c>
      <c r="Y48" s="33"/>
      <c r="Z48" s="34">
        <v>286978586638.367</v>
      </c>
      <c r="AA48" s="13"/>
      <c r="AB48" s="17">
        <v>0.38</v>
      </c>
    </row>
    <row r="49" spans="1:28" ht="18.75" x14ac:dyDescent="0.4">
      <c r="A49" s="91" t="s">
        <v>59</v>
      </c>
      <c r="B49" s="91"/>
      <c r="C49" s="91"/>
      <c r="D49" s="13"/>
      <c r="E49" s="92">
        <v>344100000</v>
      </c>
      <c r="F49" s="92"/>
      <c r="G49" s="33"/>
      <c r="H49" s="34">
        <v>3474582305916</v>
      </c>
      <c r="I49" s="33"/>
      <c r="J49" s="34">
        <v>4848449519400</v>
      </c>
      <c r="K49" s="33"/>
      <c r="L49" s="34">
        <v>100000000</v>
      </c>
      <c r="M49" s="33"/>
      <c r="N49" s="34">
        <v>1602972590624</v>
      </c>
      <c r="O49" s="33"/>
      <c r="P49" s="34">
        <v>-44100000</v>
      </c>
      <c r="Q49" s="33"/>
      <c r="R49" s="34">
        <v>611443187064</v>
      </c>
      <c r="S49" s="33"/>
      <c r="T49" s="34">
        <v>400000000</v>
      </c>
      <c r="U49" s="33"/>
      <c r="V49" s="34">
        <v>16460</v>
      </c>
      <c r="W49" s="33"/>
      <c r="X49" s="34">
        <v>4632250974175</v>
      </c>
      <c r="Y49" s="33"/>
      <c r="Z49" s="34">
        <v>6533105680000</v>
      </c>
      <c r="AA49" s="13"/>
      <c r="AB49" s="17">
        <v>8.5500000000000007</v>
      </c>
    </row>
    <row r="50" spans="1:28" ht="18.75" x14ac:dyDescent="0.4">
      <c r="A50" s="91" t="s">
        <v>60</v>
      </c>
      <c r="B50" s="91"/>
      <c r="C50" s="91"/>
      <c r="D50" s="13"/>
      <c r="E50" s="92">
        <v>200772987</v>
      </c>
      <c r="F50" s="92"/>
      <c r="G50" s="33"/>
      <c r="H50" s="34">
        <v>1304402690880</v>
      </c>
      <c r="I50" s="33"/>
      <c r="J50" s="34">
        <v>1559900522476.1399</v>
      </c>
      <c r="K50" s="33"/>
      <c r="L50" s="34">
        <v>100000000</v>
      </c>
      <c r="M50" s="33"/>
      <c r="N50" s="34">
        <v>773904756000</v>
      </c>
      <c r="O50" s="33"/>
      <c r="P50" s="34">
        <v>-50772987</v>
      </c>
      <c r="Q50" s="33"/>
      <c r="R50" s="34">
        <v>384675248852</v>
      </c>
      <c r="S50" s="33"/>
      <c r="T50" s="34">
        <v>250000000</v>
      </c>
      <c r="U50" s="33"/>
      <c r="V50" s="34">
        <v>8760</v>
      </c>
      <c r="W50" s="33"/>
      <c r="X50" s="34">
        <v>1748440257841</v>
      </c>
      <c r="Y50" s="33"/>
      <c r="Z50" s="34">
        <v>2173071300000</v>
      </c>
      <c r="AA50" s="13"/>
      <c r="AB50" s="17">
        <v>2.84</v>
      </c>
    </row>
    <row r="51" spans="1:28" ht="18.75" x14ac:dyDescent="0.4">
      <c r="A51" s="91" t="s">
        <v>61</v>
      </c>
      <c r="B51" s="91"/>
      <c r="C51" s="91"/>
      <c r="D51" s="13"/>
      <c r="E51" s="92">
        <v>60000000</v>
      </c>
      <c r="F51" s="92"/>
      <c r="G51" s="33"/>
      <c r="H51" s="34">
        <v>160628868665</v>
      </c>
      <c r="I51" s="33"/>
      <c r="J51" s="34">
        <v>259637368200</v>
      </c>
      <c r="K51" s="33"/>
      <c r="L51" s="34">
        <v>0</v>
      </c>
      <c r="M51" s="33"/>
      <c r="N51" s="34">
        <v>0</v>
      </c>
      <c r="O51" s="33"/>
      <c r="P51" s="34">
        <v>0</v>
      </c>
      <c r="Q51" s="33"/>
      <c r="R51" s="34">
        <v>0</v>
      </c>
      <c r="S51" s="33"/>
      <c r="T51" s="34">
        <v>60000000</v>
      </c>
      <c r="U51" s="33"/>
      <c r="V51" s="34">
        <v>4757</v>
      </c>
      <c r="W51" s="33"/>
      <c r="X51" s="34">
        <v>160628868665</v>
      </c>
      <c r="Y51" s="33"/>
      <c r="Z51" s="34">
        <v>283213703400</v>
      </c>
      <c r="AA51" s="13"/>
      <c r="AB51" s="17">
        <v>0.37</v>
      </c>
    </row>
    <row r="52" spans="1:28" ht="18.75" x14ac:dyDescent="0.4">
      <c r="A52" s="91" t="s">
        <v>62</v>
      </c>
      <c r="B52" s="91"/>
      <c r="C52" s="91"/>
      <c r="D52" s="13"/>
      <c r="E52" s="92">
        <v>6000000</v>
      </c>
      <c r="F52" s="92"/>
      <c r="G52" s="33"/>
      <c r="H52" s="34">
        <v>12515911080</v>
      </c>
      <c r="I52" s="33"/>
      <c r="J52" s="34">
        <v>16390315860</v>
      </c>
      <c r="K52" s="33"/>
      <c r="L52" s="34">
        <v>0</v>
      </c>
      <c r="M52" s="33"/>
      <c r="N52" s="34">
        <v>0</v>
      </c>
      <c r="O52" s="33"/>
      <c r="P52" s="34">
        <v>-6000000</v>
      </c>
      <c r="Q52" s="33"/>
      <c r="R52" s="34">
        <v>19551688197</v>
      </c>
      <c r="S52" s="33"/>
      <c r="T52" s="34">
        <v>0</v>
      </c>
      <c r="U52" s="33"/>
      <c r="V52" s="34">
        <v>0</v>
      </c>
      <c r="W52" s="33"/>
      <c r="X52" s="34">
        <v>0</v>
      </c>
      <c r="Y52" s="33"/>
      <c r="Z52" s="34">
        <v>0</v>
      </c>
      <c r="AA52" s="13"/>
      <c r="AB52" s="17">
        <v>0</v>
      </c>
    </row>
    <row r="53" spans="1:28" ht="18.75" x14ac:dyDescent="0.4">
      <c r="A53" s="91" t="s">
        <v>65</v>
      </c>
      <c r="B53" s="91"/>
      <c r="C53" s="91"/>
      <c r="D53" s="13"/>
      <c r="E53" s="92">
        <v>22000000</v>
      </c>
      <c r="F53" s="92"/>
      <c r="G53" s="33"/>
      <c r="H53" s="34">
        <v>151383944160</v>
      </c>
      <c r="I53" s="33"/>
      <c r="J53" s="34">
        <v>205419735400</v>
      </c>
      <c r="K53" s="33"/>
      <c r="L53" s="34">
        <v>0</v>
      </c>
      <c r="M53" s="33"/>
      <c r="N53" s="34">
        <v>0</v>
      </c>
      <c r="O53" s="33"/>
      <c r="P53" s="34">
        <v>0</v>
      </c>
      <c r="Q53" s="33"/>
      <c r="R53" s="34">
        <v>0</v>
      </c>
      <c r="S53" s="33"/>
      <c r="T53" s="34">
        <v>22000000</v>
      </c>
      <c r="U53" s="33"/>
      <c r="V53" s="34">
        <v>10320</v>
      </c>
      <c r="W53" s="33"/>
      <c r="X53" s="34">
        <v>151383944160</v>
      </c>
      <c r="Y53" s="33"/>
      <c r="Z53" s="34">
        <v>225284980800</v>
      </c>
      <c r="AA53" s="13"/>
      <c r="AB53" s="17">
        <v>0.28999999999999998</v>
      </c>
    </row>
    <row r="54" spans="1:28" ht="18.75" x14ac:dyDescent="0.4">
      <c r="A54" s="91" t="s">
        <v>66</v>
      </c>
      <c r="B54" s="91"/>
      <c r="C54" s="91"/>
      <c r="D54" s="13"/>
      <c r="E54" s="92">
        <v>8500000</v>
      </c>
      <c r="F54" s="92"/>
      <c r="G54" s="33"/>
      <c r="H54" s="34">
        <v>290179785167</v>
      </c>
      <c r="I54" s="33"/>
      <c r="J54" s="34">
        <v>298489700050</v>
      </c>
      <c r="K54" s="33"/>
      <c r="L54" s="34">
        <v>0</v>
      </c>
      <c r="M54" s="33"/>
      <c r="N54" s="34">
        <v>0</v>
      </c>
      <c r="O54" s="33"/>
      <c r="P54" s="34">
        <v>-1461604</v>
      </c>
      <c r="Q54" s="33"/>
      <c r="R54" s="34">
        <v>48981305915</v>
      </c>
      <c r="S54" s="33"/>
      <c r="T54" s="34">
        <v>7038396</v>
      </c>
      <c r="U54" s="33"/>
      <c r="V54" s="34">
        <v>33330</v>
      </c>
      <c r="W54" s="33"/>
      <c r="X54" s="34">
        <v>240282381063</v>
      </c>
      <c r="Y54" s="33"/>
      <c r="Z54" s="34">
        <v>232776360000.004</v>
      </c>
      <c r="AA54" s="13"/>
      <c r="AB54" s="17">
        <v>0.3</v>
      </c>
    </row>
    <row r="55" spans="1:28" ht="18.75" x14ac:dyDescent="0.4">
      <c r="A55" s="91" t="s">
        <v>67</v>
      </c>
      <c r="B55" s="91"/>
      <c r="C55" s="91"/>
      <c r="D55" s="13"/>
      <c r="E55" s="92">
        <v>10000000</v>
      </c>
      <c r="F55" s="92"/>
      <c r="G55" s="33"/>
      <c r="H55" s="34">
        <v>254493150154</v>
      </c>
      <c r="I55" s="33"/>
      <c r="J55" s="34">
        <v>289246705000</v>
      </c>
      <c r="K55" s="33"/>
      <c r="L55" s="34">
        <v>0</v>
      </c>
      <c r="M55" s="33"/>
      <c r="N55" s="34">
        <v>0</v>
      </c>
      <c r="O55" s="33"/>
      <c r="P55" s="34">
        <v>0</v>
      </c>
      <c r="Q55" s="33"/>
      <c r="R55" s="34">
        <v>0</v>
      </c>
      <c r="S55" s="33"/>
      <c r="T55" s="34">
        <v>10000000</v>
      </c>
      <c r="U55" s="33"/>
      <c r="V55" s="34">
        <v>43970</v>
      </c>
      <c r="W55" s="33"/>
      <c r="X55" s="34">
        <v>254493150154</v>
      </c>
      <c r="Y55" s="33"/>
      <c r="Z55" s="34">
        <v>436301119000</v>
      </c>
      <c r="AA55" s="13"/>
      <c r="AB55" s="17">
        <v>0.56999999999999995</v>
      </c>
    </row>
    <row r="56" spans="1:28" ht="18.75" x14ac:dyDescent="0.4">
      <c r="A56" s="91" t="s">
        <v>68</v>
      </c>
      <c r="B56" s="91"/>
      <c r="C56" s="91"/>
      <c r="D56" s="13"/>
      <c r="E56" s="92">
        <v>41000000</v>
      </c>
      <c r="F56" s="92"/>
      <c r="G56" s="33"/>
      <c r="H56" s="34">
        <v>179074101492</v>
      </c>
      <c r="I56" s="33"/>
      <c r="J56" s="34">
        <v>172130069170</v>
      </c>
      <c r="K56" s="33"/>
      <c r="L56" s="34">
        <v>60000000</v>
      </c>
      <c r="M56" s="33"/>
      <c r="N56" s="34">
        <v>263383194360</v>
      </c>
      <c r="O56" s="33"/>
      <c r="P56" s="34">
        <v>0</v>
      </c>
      <c r="Q56" s="33"/>
      <c r="R56" s="34">
        <v>0</v>
      </c>
      <c r="S56" s="33"/>
      <c r="T56" s="34">
        <v>101000000</v>
      </c>
      <c r="U56" s="33"/>
      <c r="V56" s="34">
        <v>4337</v>
      </c>
      <c r="W56" s="33"/>
      <c r="X56" s="34">
        <v>442457295852</v>
      </c>
      <c r="Y56" s="33"/>
      <c r="Z56" s="34">
        <v>434650973990</v>
      </c>
      <c r="AA56" s="13"/>
      <c r="AB56" s="17">
        <v>0.56999999999999995</v>
      </c>
    </row>
    <row r="57" spans="1:28" ht="18.75" x14ac:dyDescent="0.4">
      <c r="A57" s="91" t="s">
        <v>69</v>
      </c>
      <c r="B57" s="91"/>
      <c r="C57" s="91"/>
      <c r="D57" s="13"/>
      <c r="E57" s="92">
        <v>143500000</v>
      </c>
      <c r="F57" s="92"/>
      <c r="G57" s="33"/>
      <c r="H57" s="34">
        <v>902022473489</v>
      </c>
      <c r="I57" s="33"/>
      <c r="J57" s="34">
        <v>1070778402400</v>
      </c>
      <c r="K57" s="33"/>
      <c r="L57" s="34">
        <v>0</v>
      </c>
      <c r="M57" s="33"/>
      <c r="N57" s="34">
        <v>0</v>
      </c>
      <c r="O57" s="33"/>
      <c r="P57" s="34">
        <v>-73500000</v>
      </c>
      <c r="Q57" s="33"/>
      <c r="R57" s="34">
        <v>635963716820</v>
      </c>
      <c r="S57" s="33"/>
      <c r="T57" s="34">
        <v>70000000</v>
      </c>
      <c r="U57" s="33"/>
      <c r="V57" s="34">
        <v>9300</v>
      </c>
      <c r="W57" s="33"/>
      <c r="X57" s="34">
        <v>440010962685</v>
      </c>
      <c r="Y57" s="33"/>
      <c r="Z57" s="34">
        <v>645967770000</v>
      </c>
      <c r="AA57" s="13"/>
      <c r="AB57" s="17">
        <v>0.85</v>
      </c>
    </row>
    <row r="58" spans="1:28" ht="18.75" x14ac:dyDescent="0.4">
      <c r="A58" s="91" t="s">
        <v>70</v>
      </c>
      <c r="B58" s="91"/>
      <c r="C58" s="91"/>
      <c r="D58" s="13"/>
      <c r="E58" s="92">
        <v>80000000</v>
      </c>
      <c r="F58" s="92"/>
      <c r="G58" s="33"/>
      <c r="H58" s="34">
        <v>430633728560</v>
      </c>
      <c r="I58" s="33"/>
      <c r="J58" s="34">
        <v>454062752000</v>
      </c>
      <c r="K58" s="33"/>
      <c r="L58" s="34">
        <v>0</v>
      </c>
      <c r="M58" s="33"/>
      <c r="N58" s="34">
        <v>0</v>
      </c>
      <c r="O58" s="33"/>
      <c r="P58" s="34">
        <v>0</v>
      </c>
      <c r="Q58" s="33"/>
      <c r="R58" s="34">
        <v>0</v>
      </c>
      <c r="S58" s="33"/>
      <c r="T58" s="34">
        <v>80000000</v>
      </c>
      <c r="U58" s="33"/>
      <c r="V58" s="34">
        <v>7990</v>
      </c>
      <c r="W58" s="33"/>
      <c r="X58" s="34">
        <v>430633728560</v>
      </c>
      <c r="Y58" s="33"/>
      <c r="Z58" s="34">
        <v>634258984000</v>
      </c>
      <c r="AA58" s="13"/>
      <c r="AB58" s="17">
        <v>0.83</v>
      </c>
    </row>
    <row r="59" spans="1:28" ht="18.75" x14ac:dyDescent="0.4">
      <c r="A59" s="91" t="s">
        <v>71</v>
      </c>
      <c r="B59" s="91"/>
      <c r="C59" s="91"/>
      <c r="D59" s="13"/>
      <c r="E59" s="92">
        <v>54000000</v>
      </c>
      <c r="F59" s="92"/>
      <c r="G59" s="33"/>
      <c r="H59" s="34">
        <v>129513675925</v>
      </c>
      <c r="I59" s="33"/>
      <c r="J59" s="34">
        <v>188610681600</v>
      </c>
      <c r="K59" s="33"/>
      <c r="L59" s="34">
        <v>0</v>
      </c>
      <c r="M59" s="33"/>
      <c r="N59" s="34">
        <v>0</v>
      </c>
      <c r="O59" s="33"/>
      <c r="P59" s="34">
        <v>0</v>
      </c>
      <c r="Q59" s="33"/>
      <c r="R59" s="34">
        <v>0</v>
      </c>
      <c r="S59" s="33"/>
      <c r="T59" s="34">
        <v>54000000</v>
      </c>
      <c r="U59" s="33"/>
      <c r="V59" s="34">
        <v>4066</v>
      </c>
      <c r="W59" s="33"/>
      <c r="X59" s="34">
        <v>129513675925</v>
      </c>
      <c r="Y59" s="33"/>
      <c r="Z59" s="34">
        <v>217866770280</v>
      </c>
      <c r="AA59" s="13"/>
      <c r="AB59" s="17">
        <v>0.28999999999999998</v>
      </c>
    </row>
    <row r="60" spans="1:28" ht="18.75" x14ac:dyDescent="0.4">
      <c r="A60" s="91" t="s">
        <v>72</v>
      </c>
      <c r="B60" s="91"/>
      <c r="C60" s="91"/>
      <c r="D60" s="13"/>
      <c r="E60" s="92">
        <v>18000000</v>
      </c>
      <c r="F60" s="92"/>
      <c r="G60" s="33"/>
      <c r="H60" s="34">
        <v>149882340460</v>
      </c>
      <c r="I60" s="33"/>
      <c r="J60" s="34">
        <v>175929471000</v>
      </c>
      <c r="K60" s="33"/>
      <c r="L60" s="34">
        <v>0</v>
      </c>
      <c r="M60" s="33"/>
      <c r="N60" s="34">
        <v>0</v>
      </c>
      <c r="O60" s="33"/>
      <c r="P60" s="34">
        <v>0</v>
      </c>
      <c r="Q60" s="33"/>
      <c r="R60" s="34">
        <v>0</v>
      </c>
      <c r="S60" s="33"/>
      <c r="T60" s="34">
        <v>18000000</v>
      </c>
      <c r="U60" s="33"/>
      <c r="V60" s="34">
        <v>11220</v>
      </c>
      <c r="W60" s="33"/>
      <c r="X60" s="34">
        <v>149882340460</v>
      </c>
      <c r="Y60" s="33"/>
      <c r="Z60" s="34">
        <v>200398849200</v>
      </c>
      <c r="AA60" s="13"/>
      <c r="AB60" s="17">
        <v>0.26</v>
      </c>
    </row>
    <row r="61" spans="1:28" ht="18.75" x14ac:dyDescent="0.4">
      <c r="A61" s="91" t="s">
        <v>73</v>
      </c>
      <c r="B61" s="91"/>
      <c r="C61" s="91"/>
      <c r="D61" s="13"/>
      <c r="E61" s="92">
        <v>28000000</v>
      </c>
      <c r="F61" s="92"/>
      <c r="G61" s="33"/>
      <c r="H61" s="34">
        <v>133235139338</v>
      </c>
      <c r="I61" s="33"/>
      <c r="J61" s="34">
        <v>151698237600</v>
      </c>
      <c r="K61" s="33"/>
      <c r="L61" s="34">
        <v>0</v>
      </c>
      <c r="M61" s="33"/>
      <c r="N61" s="34">
        <v>0</v>
      </c>
      <c r="O61" s="33"/>
      <c r="P61" s="34">
        <v>0</v>
      </c>
      <c r="Q61" s="33"/>
      <c r="R61" s="34">
        <v>0</v>
      </c>
      <c r="S61" s="33"/>
      <c r="T61" s="34">
        <v>28000000</v>
      </c>
      <c r="U61" s="33"/>
      <c r="V61" s="34">
        <v>5910</v>
      </c>
      <c r="W61" s="33"/>
      <c r="X61" s="34">
        <v>133235139338</v>
      </c>
      <c r="Y61" s="33"/>
      <c r="Z61" s="34">
        <v>164200839600</v>
      </c>
      <c r="AA61" s="13"/>
      <c r="AB61" s="17">
        <v>0.21</v>
      </c>
    </row>
    <row r="62" spans="1:28" ht="18.75" x14ac:dyDescent="0.4">
      <c r="A62" s="91" t="s">
        <v>74</v>
      </c>
      <c r="B62" s="91"/>
      <c r="C62" s="91"/>
      <c r="D62" s="13"/>
      <c r="E62" s="92">
        <v>100000000</v>
      </c>
      <c r="F62" s="92"/>
      <c r="G62" s="33"/>
      <c r="H62" s="34">
        <v>258580270700</v>
      </c>
      <c r="I62" s="33"/>
      <c r="J62" s="34">
        <v>313259639000</v>
      </c>
      <c r="K62" s="33"/>
      <c r="L62" s="34">
        <v>0</v>
      </c>
      <c r="M62" s="33"/>
      <c r="N62" s="34">
        <v>0</v>
      </c>
      <c r="O62" s="33"/>
      <c r="P62" s="34">
        <v>-100000000</v>
      </c>
      <c r="Q62" s="33"/>
      <c r="R62" s="34">
        <v>279828147940</v>
      </c>
      <c r="S62" s="33"/>
      <c r="T62" s="34">
        <v>0</v>
      </c>
      <c r="U62" s="33"/>
      <c r="V62" s="34">
        <v>0</v>
      </c>
      <c r="W62" s="33"/>
      <c r="X62" s="34">
        <v>0</v>
      </c>
      <c r="Y62" s="33"/>
      <c r="Z62" s="34">
        <v>0</v>
      </c>
      <c r="AA62" s="13"/>
      <c r="AB62" s="17">
        <v>0</v>
      </c>
    </row>
    <row r="63" spans="1:28" ht="18.75" x14ac:dyDescent="0.4">
      <c r="A63" s="91" t="s">
        <v>75</v>
      </c>
      <c r="B63" s="91"/>
      <c r="C63" s="91"/>
      <c r="D63" s="13"/>
      <c r="E63" s="92">
        <v>200000000</v>
      </c>
      <c r="F63" s="92"/>
      <c r="G63" s="33"/>
      <c r="H63" s="34">
        <v>809208673380</v>
      </c>
      <c r="I63" s="33"/>
      <c r="J63" s="34">
        <v>1218507560000</v>
      </c>
      <c r="K63" s="33"/>
      <c r="L63" s="34">
        <v>0</v>
      </c>
      <c r="M63" s="33"/>
      <c r="N63" s="34">
        <v>0</v>
      </c>
      <c r="O63" s="33"/>
      <c r="P63" s="34">
        <v>0</v>
      </c>
      <c r="Q63" s="33"/>
      <c r="R63" s="34">
        <v>0</v>
      </c>
      <c r="S63" s="33"/>
      <c r="T63" s="34">
        <v>200000000</v>
      </c>
      <c r="U63" s="33"/>
      <c r="V63" s="34">
        <v>5338</v>
      </c>
      <c r="W63" s="33"/>
      <c r="X63" s="34">
        <v>809208673380</v>
      </c>
      <c r="Y63" s="33"/>
      <c r="Z63" s="34">
        <v>1059347452000</v>
      </c>
      <c r="AA63" s="13"/>
      <c r="AB63" s="17">
        <v>1.39</v>
      </c>
    </row>
    <row r="64" spans="1:28" ht="18.75" x14ac:dyDescent="0.4">
      <c r="A64" s="91" t="s">
        <v>76</v>
      </c>
      <c r="B64" s="91"/>
      <c r="C64" s="91"/>
      <c r="D64" s="13"/>
      <c r="E64" s="92">
        <v>9000000</v>
      </c>
      <c r="F64" s="92"/>
      <c r="G64" s="33"/>
      <c r="H64" s="34">
        <v>28086220167</v>
      </c>
      <c r="I64" s="33"/>
      <c r="J64" s="34">
        <v>28925662770</v>
      </c>
      <c r="K64" s="33"/>
      <c r="L64" s="34">
        <v>0</v>
      </c>
      <c r="M64" s="33"/>
      <c r="N64" s="34">
        <v>0</v>
      </c>
      <c r="O64" s="33"/>
      <c r="P64" s="34">
        <v>0</v>
      </c>
      <c r="Q64" s="33"/>
      <c r="R64" s="34">
        <v>0</v>
      </c>
      <c r="S64" s="33"/>
      <c r="T64" s="34">
        <v>9000000</v>
      </c>
      <c r="U64" s="33"/>
      <c r="V64" s="34">
        <v>2774</v>
      </c>
      <c r="W64" s="33"/>
      <c r="X64" s="34">
        <v>28086220167</v>
      </c>
      <c r="Y64" s="33"/>
      <c r="Z64" s="34">
        <v>24773012820</v>
      </c>
      <c r="AA64" s="13"/>
      <c r="AB64" s="17">
        <v>0.03</v>
      </c>
    </row>
    <row r="65" spans="1:28" ht="18.75" x14ac:dyDescent="0.4">
      <c r="A65" s="91" t="s">
        <v>77</v>
      </c>
      <c r="B65" s="91"/>
      <c r="C65" s="91"/>
      <c r="D65" s="13"/>
      <c r="E65" s="92">
        <v>50000000</v>
      </c>
      <c r="F65" s="92"/>
      <c r="G65" s="33"/>
      <c r="H65" s="34">
        <v>379763478900</v>
      </c>
      <c r="I65" s="33"/>
      <c r="J65" s="34">
        <v>411792050000</v>
      </c>
      <c r="K65" s="33"/>
      <c r="L65" s="34">
        <v>70000000</v>
      </c>
      <c r="M65" s="33"/>
      <c r="N65" s="34">
        <v>574442363007</v>
      </c>
      <c r="O65" s="33"/>
      <c r="P65" s="34">
        <v>0</v>
      </c>
      <c r="Q65" s="33"/>
      <c r="R65" s="34">
        <v>0</v>
      </c>
      <c r="S65" s="33"/>
      <c r="T65" s="34">
        <v>120000000</v>
      </c>
      <c r="U65" s="33"/>
      <c r="V65" s="34">
        <v>10200</v>
      </c>
      <c r="W65" s="33"/>
      <c r="X65" s="34">
        <v>954205841907</v>
      </c>
      <c r="Y65" s="33"/>
      <c r="Z65" s="34">
        <v>1214538480000</v>
      </c>
      <c r="AA65" s="13"/>
      <c r="AB65" s="17">
        <v>1.59</v>
      </c>
    </row>
    <row r="66" spans="1:28" ht="18.75" x14ac:dyDescent="0.4">
      <c r="A66" s="91" t="s">
        <v>78</v>
      </c>
      <c r="B66" s="91"/>
      <c r="C66" s="91"/>
      <c r="D66" s="13"/>
      <c r="E66" s="92">
        <v>4276</v>
      </c>
      <c r="F66" s="92"/>
      <c r="G66" s="33"/>
      <c r="H66" s="34">
        <v>10002479</v>
      </c>
      <c r="I66" s="33"/>
      <c r="J66" s="34">
        <v>11464441.49704</v>
      </c>
      <c r="K66" s="33"/>
      <c r="L66" s="34">
        <v>0</v>
      </c>
      <c r="M66" s="33"/>
      <c r="N66" s="34">
        <v>0</v>
      </c>
      <c r="O66" s="33"/>
      <c r="P66" s="34">
        <v>-4276</v>
      </c>
      <c r="Q66" s="33"/>
      <c r="R66" s="34">
        <v>14082343</v>
      </c>
      <c r="S66" s="33"/>
      <c r="T66" s="34">
        <v>0</v>
      </c>
      <c r="U66" s="33"/>
      <c r="V66" s="34">
        <v>0</v>
      </c>
      <c r="W66" s="33"/>
      <c r="X66" s="34">
        <v>0</v>
      </c>
      <c r="Y66" s="33"/>
      <c r="Z66" s="34">
        <v>0</v>
      </c>
      <c r="AA66" s="13"/>
      <c r="AB66" s="17">
        <v>0</v>
      </c>
    </row>
    <row r="67" spans="1:28" ht="18.75" x14ac:dyDescent="0.4">
      <c r="A67" s="91" t="s">
        <v>79</v>
      </c>
      <c r="B67" s="91"/>
      <c r="C67" s="91"/>
      <c r="D67" s="13"/>
      <c r="E67" s="92">
        <v>35600000</v>
      </c>
      <c r="F67" s="92"/>
      <c r="G67" s="33"/>
      <c r="H67" s="34">
        <v>208457856225</v>
      </c>
      <c r="I67" s="33"/>
      <c r="J67" s="34">
        <v>212655368240</v>
      </c>
      <c r="K67" s="33"/>
      <c r="L67" s="34">
        <v>214400000</v>
      </c>
      <c r="M67" s="33"/>
      <c r="N67" s="34">
        <v>1310976096522</v>
      </c>
      <c r="O67" s="33"/>
      <c r="P67" s="34">
        <v>0</v>
      </c>
      <c r="Q67" s="33"/>
      <c r="R67" s="34">
        <v>0</v>
      </c>
      <c r="S67" s="33"/>
      <c r="T67" s="34">
        <v>250000000</v>
      </c>
      <c r="U67" s="33"/>
      <c r="V67" s="34">
        <v>5980</v>
      </c>
      <c r="W67" s="33"/>
      <c r="X67" s="34">
        <v>1519433952747</v>
      </c>
      <c r="Y67" s="33"/>
      <c r="Z67" s="34">
        <v>1483443650000</v>
      </c>
      <c r="AA67" s="13"/>
      <c r="AB67" s="17">
        <v>1.94</v>
      </c>
    </row>
    <row r="68" spans="1:28" ht="18.75" x14ac:dyDescent="0.4">
      <c r="A68" s="91" t="s">
        <v>80</v>
      </c>
      <c r="B68" s="91"/>
      <c r="C68" s="91"/>
      <c r="D68" s="13"/>
      <c r="E68" s="92">
        <v>209000000</v>
      </c>
      <c r="F68" s="92"/>
      <c r="G68" s="33"/>
      <c r="H68" s="34">
        <v>309828797736</v>
      </c>
      <c r="I68" s="33"/>
      <c r="J68" s="34">
        <v>255290233330</v>
      </c>
      <c r="K68" s="33"/>
      <c r="L68" s="34">
        <v>0</v>
      </c>
      <c r="M68" s="33"/>
      <c r="N68" s="34">
        <v>0</v>
      </c>
      <c r="O68" s="33"/>
      <c r="P68" s="34">
        <v>0</v>
      </c>
      <c r="Q68" s="33"/>
      <c r="R68" s="34">
        <v>0</v>
      </c>
      <c r="S68" s="33"/>
      <c r="T68" s="34">
        <v>209000000</v>
      </c>
      <c r="U68" s="33"/>
      <c r="V68" s="34">
        <v>1121</v>
      </c>
      <c r="W68" s="33"/>
      <c r="X68" s="34">
        <v>309828797736</v>
      </c>
      <c r="Y68" s="33"/>
      <c r="Z68" s="34">
        <v>232477946030</v>
      </c>
      <c r="AA68" s="13"/>
      <c r="AB68" s="17">
        <v>0.3</v>
      </c>
    </row>
    <row r="69" spans="1:28" ht="18.75" x14ac:dyDescent="0.4">
      <c r="A69" s="91" t="s">
        <v>81</v>
      </c>
      <c r="B69" s="91"/>
      <c r="C69" s="91"/>
      <c r="D69" s="13"/>
      <c r="E69" s="92">
        <v>140000000</v>
      </c>
      <c r="F69" s="92"/>
      <c r="G69" s="33"/>
      <c r="H69" s="34">
        <v>193727528160</v>
      </c>
      <c r="I69" s="33"/>
      <c r="J69" s="34">
        <v>224213329200</v>
      </c>
      <c r="K69" s="33"/>
      <c r="L69" s="34">
        <v>0</v>
      </c>
      <c r="M69" s="33"/>
      <c r="N69" s="34">
        <v>0</v>
      </c>
      <c r="O69" s="33"/>
      <c r="P69" s="34">
        <v>-40000000</v>
      </c>
      <c r="Q69" s="33"/>
      <c r="R69" s="34">
        <v>64370937387</v>
      </c>
      <c r="S69" s="33"/>
      <c r="T69" s="34">
        <v>100000000</v>
      </c>
      <c r="U69" s="33"/>
      <c r="V69" s="34">
        <v>1515</v>
      </c>
      <c r="W69" s="33"/>
      <c r="X69" s="34">
        <v>138376805815</v>
      </c>
      <c r="Y69" s="33"/>
      <c r="Z69" s="34">
        <v>150328905000</v>
      </c>
      <c r="AA69" s="13"/>
      <c r="AB69" s="17">
        <v>0.2</v>
      </c>
    </row>
    <row r="70" spans="1:28" ht="18.75" x14ac:dyDescent="0.4">
      <c r="A70" s="91" t="s">
        <v>82</v>
      </c>
      <c r="B70" s="91"/>
      <c r="C70" s="91"/>
      <c r="D70" s="13"/>
      <c r="E70" s="92">
        <v>50000000</v>
      </c>
      <c r="F70" s="92"/>
      <c r="G70" s="33"/>
      <c r="H70" s="34">
        <v>597703787757</v>
      </c>
      <c r="I70" s="33"/>
      <c r="J70" s="34">
        <v>760574955000</v>
      </c>
      <c r="K70" s="33"/>
      <c r="L70" s="34">
        <v>0</v>
      </c>
      <c r="M70" s="33"/>
      <c r="N70" s="34">
        <v>0</v>
      </c>
      <c r="O70" s="33"/>
      <c r="P70" s="34">
        <v>0</v>
      </c>
      <c r="Q70" s="33"/>
      <c r="R70" s="34">
        <v>0</v>
      </c>
      <c r="S70" s="33"/>
      <c r="T70" s="34">
        <v>50000000</v>
      </c>
      <c r="U70" s="33"/>
      <c r="V70" s="34">
        <v>18630</v>
      </c>
      <c r="W70" s="33"/>
      <c r="X70" s="34">
        <v>597703787757</v>
      </c>
      <c r="Y70" s="33"/>
      <c r="Z70" s="34">
        <v>924299505000</v>
      </c>
      <c r="AA70" s="13"/>
      <c r="AB70" s="17">
        <v>1.21</v>
      </c>
    </row>
    <row r="71" spans="1:28" ht="18.75" x14ac:dyDescent="0.4">
      <c r="A71" s="91" t="s">
        <v>83</v>
      </c>
      <c r="B71" s="91"/>
      <c r="C71" s="91"/>
      <c r="D71" s="13"/>
      <c r="E71" s="92">
        <v>14330000</v>
      </c>
      <c r="F71" s="92"/>
      <c r="G71" s="33"/>
      <c r="H71" s="34">
        <v>260735986575</v>
      </c>
      <c r="I71" s="33"/>
      <c r="J71" s="34">
        <v>274573313921</v>
      </c>
      <c r="K71" s="33"/>
      <c r="L71" s="34">
        <v>670000</v>
      </c>
      <c r="M71" s="33"/>
      <c r="N71" s="34">
        <v>13366940094</v>
      </c>
      <c r="O71" s="33"/>
      <c r="P71" s="34">
        <v>0</v>
      </c>
      <c r="Q71" s="33"/>
      <c r="R71" s="34">
        <v>0</v>
      </c>
      <c r="S71" s="33"/>
      <c r="T71" s="34">
        <v>15000000</v>
      </c>
      <c r="U71" s="33"/>
      <c r="V71" s="34">
        <v>18700</v>
      </c>
      <c r="W71" s="33"/>
      <c r="X71" s="34">
        <v>274102926669</v>
      </c>
      <c r="Y71" s="33"/>
      <c r="Z71" s="34">
        <v>278331735000</v>
      </c>
      <c r="AA71" s="13"/>
      <c r="AB71" s="17">
        <v>0.36</v>
      </c>
    </row>
    <row r="72" spans="1:28" ht="18.75" x14ac:dyDescent="0.4">
      <c r="A72" s="91" t="s">
        <v>84</v>
      </c>
      <c r="B72" s="91"/>
      <c r="C72" s="91"/>
      <c r="D72" s="13"/>
      <c r="E72" s="92">
        <v>54000000</v>
      </c>
      <c r="F72" s="92"/>
      <c r="G72" s="33"/>
      <c r="H72" s="34">
        <v>979858558497</v>
      </c>
      <c r="I72" s="33"/>
      <c r="J72" s="34">
        <v>1063614213000</v>
      </c>
      <c r="K72" s="33"/>
      <c r="L72" s="34">
        <v>0</v>
      </c>
      <c r="M72" s="33"/>
      <c r="N72" s="34">
        <v>0</v>
      </c>
      <c r="O72" s="33"/>
      <c r="P72" s="34">
        <v>0</v>
      </c>
      <c r="Q72" s="33"/>
      <c r="R72" s="34">
        <v>0</v>
      </c>
      <c r="S72" s="33"/>
      <c r="T72" s="34">
        <v>54000000</v>
      </c>
      <c r="U72" s="33"/>
      <c r="V72" s="34">
        <v>19670</v>
      </c>
      <c r="W72" s="33"/>
      <c r="X72" s="34">
        <v>979858558497</v>
      </c>
      <c r="Y72" s="33"/>
      <c r="Z72" s="34">
        <v>1053969348600</v>
      </c>
      <c r="AA72" s="13"/>
      <c r="AB72" s="17">
        <v>1.38</v>
      </c>
    </row>
    <row r="73" spans="1:28" ht="18.75" x14ac:dyDescent="0.4">
      <c r="A73" s="91" t="s">
        <v>85</v>
      </c>
      <c r="B73" s="91"/>
      <c r="C73" s="91"/>
      <c r="D73" s="13"/>
      <c r="E73" s="92">
        <v>400000000</v>
      </c>
      <c r="F73" s="92"/>
      <c r="G73" s="33"/>
      <c r="H73" s="34">
        <v>3772122523376</v>
      </c>
      <c r="I73" s="33"/>
      <c r="J73" s="34">
        <v>4600163720000</v>
      </c>
      <c r="K73" s="33"/>
      <c r="L73" s="34">
        <v>83000000</v>
      </c>
      <c r="M73" s="33"/>
      <c r="N73" s="34">
        <v>992159136470</v>
      </c>
      <c r="O73" s="33"/>
      <c r="P73" s="34">
        <v>-163512961</v>
      </c>
      <c r="Q73" s="33"/>
      <c r="R73" s="34">
        <v>2628849510191</v>
      </c>
      <c r="S73" s="33"/>
      <c r="T73" s="34">
        <v>319487039</v>
      </c>
      <c r="U73" s="33"/>
      <c r="V73" s="34">
        <v>15870</v>
      </c>
      <c r="W73" s="33"/>
      <c r="X73" s="34">
        <v>3151400083716</v>
      </c>
      <c r="Y73" s="33"/>
      <c r="Z73" s="34">
        <v>5031066204471.9697</v>
      </c>
      <c r="AA73" s="13"/>
      <c r="AB73" s="17">
        <v>6.59</v>
      </c>
    </row>
    <row r="74" spans="1:28" ht="18.75" x14ac:dyDescent="0.4">
      <c r="A74" s="91" t="s">
        <v>86</v>
      </c>
      <c r="B74" s="91"/>
      <c r="C74" s="91"/>
      <c r="D74" s="13"/>
      <c r="E74" s="92">
        <v>25000000</v>
      </c>
      <c r="F74" s="92"/>
      <c r="G74" s="33"/>
      <c r="H74" s="34">
        <v>142738409148</v>
      </c>
      <c r="I74" s="33"/>
      <c r="J74" s="34">
        <v>116294044000</v>
      </c>
      <c r="K74" s="33"/>
      <c r="L74" s="34">
        <v>0</v>
      </c>
      <c r="M74" s="33"/>
      <c r="N74" s="34">
        <v>0</v>
      </c>
      <c r="O74" s="33"/>
      <c r="P74" s="34">
        <v>-25000000</v>
      </c>
      <c r="Q74" s="33"/>
      <c r="R74" s="34">
        <v>112544901731</v>
      </c>
      <c r="S74" s="33"/>
      <c r="T74" s="34">
        <v>0</v>
      </c>
      <c r="U74" s="33"/>
      <c r="V74" s="34">
        <v>0</v>
      </c>
      <c r="W74" s="33"/>
      <c r="X74" s="34">
        <v>0</v>
      </c>
      <c r="Y74" s="33"/>
      <c r="Z74" s="34">
        <v>0</v>
      </c>
      <c r="AA74" s="13"/>
      <c r="AB74" s="17">
        <v>0</v>
      </c>
    </row>
    <row r="75" spans="1:28" ht="18.75" x14ac:dyDescent="0.4">
      <c r="A75" s="91" t="s">
        <v>87</v>
      </c>
      <c r="B75" s="91"/>
      <c r="C75" s="91"/>
      <c r="D75" s="13"/>
      <c r="E75" s="92">
        <v>20000000</v>
      </c>
      <c r="F75" s="92"/>
      <c r="G75" s="33"/>
      <c r="H75" s="34">
        <v>341493073361</v>
      </c>
      <c r="I75" s="33"/>
      <c r="J75" s="34">
        <v>357217200000</v>
      </c>
      <c r="K75" s="33"/>
      <c r="L75" s="34">
        <v>0</v>
      </c>
      <c r="M75" s="33"/>
      <c r="N75" s="34">
        <v>0</v>
      </c>
      <c r="O75" s="33"/>
      <c r="P75" s="34">
        <v>0</v>
      </c>
      <c r="Q75" s="33"/>
      <c r="R75" s="34">
        <v>0</v>
      </c>
      <c r="S75" s="33"/>
      <c r="T75" s="34">
        <v>20000000</v>
      </c>
      <c r="U75" s="33"/>
      <c r="V75" s="34">
        <v>18120</v>
      </c>
      <c r="W75" s="33"/>
      <c r="X75" s="34">
        <v>341493073361</v>
      </c>
      <c r="Y75" s="33"/>
      <c r="Z75" s="34">
        <v>359598648000</v>
      </c>
      <c r="AA75" s="13"/>
      <c r="AB75" s="17">
        <v>0.47</v>
      </c>
    </row>
    <row r="76" spans="1:28" ht="18.75" x14ac:dyDescent="0.4">
      <c r="A76" s="91" t="s">
        <v>88</v>
      </c>
      <c r="B76" s="91"/>
      <c r="C76" s="91"/>
      <c r="D76" s="13"/>
      <c r="E76" s="92">
        <v>101416607</v>
      </c>
      <c r="F76" s="92"/>
      <c r="G76" s="33"/>
      <c r="H76" s="34">
        <v>803773181485</v>
      </c>
      <c r="I76" s="33"/>
      <c r="J76" s="34">
        <v>903681256518.45203</v>
      </c>
      <c r="K76" s="33"/>
      <c r="L76" s="34">
        <v>583393</v>
      </c>
      <c r="M76" s="33"/>
      <c r="N76" s="34">
        <v>5035283452</v>
      </c>
      <c r="O76" s="33"/>
      <c r="P76" s="34">
        <v>-50300000</v>
      </c>
      <c r="Q76" s="33"/>
      <c r="R76" s="34">
        <v>462051416034</v>
      </c>
      <c r="S76" s="33"/>
      <c r="T76" s="34">
        <v>51700000</v>
      </c>
      <c r="U76" s="33"/>
      <c r="V76" s="34">
        <v>9250</v>
      </c>
      <c r="W76" s="33"/>
      <c r="X76" s="34">
        <v>409954878734</v>
      </c>
      <c r="Y76" s="33"/>
      <c r="Z76" s="34">
        <v>474528320750</v>
      </c>
      <c r="AA76" s="13"/>
      <c r="AB76" s="17">
        <v>0.62</v>
      </c>
    </row>
    <row r="77" spans="1:28" ht="18.75" x14ac:dyDescent="0.4">
      <c r="A77" s="91" t="s">
        <v>89</v>
      </c>
      <c r="B77" s="91"/>
      <c r="C77" s="91"/>
      <c r="D77" s="13"/>
      <c r="E77" s="92">
        <v>15000000</v>
      </c>
      <c r="F77" s="92"/>
      <c r="G77" s="33"/>
      <c r="H77" s="34">
        <v>245802558578</v>
      </c>
      <c r="I77" s="33"/>
      <c r="J77" s="34">
        <v>312565050000</v>
      </c>
      <c r="K77" s="33"/>
      <c r="L77" s="34">
        <v>0</v>
      </c>
      <c r="M77" s="33"/>
      <c r="N77" s="34">
        <v>0</v>
      </c>
      <c r="O77" s="33"/>
      <c r="P77" s="34">
        <v>-15000000</v>
      </c>
      <c r="Q77" s="33"/>
      <c r="R77" s="34">
        <v>312861019028</v>
      </c>
      <c r="S77" s="33"/>
      <c r="T77" s="34">
        <v>0</v>
      </c>
      <c r="U77" s="33"/>
      <c r="V77" s="34">
        <v>0</v>
      </c>
      <c r="W77" s="33"/>
      <c r="X77" s="34">
        <v>0</v>
      </c>
      <c r="Y77" s="33"/>
      <c r="Z77" s="34">
        <v>0</v>
      </c>
      <c r="AA77" s="13"/>
      <c r="AB77" s="17">
        <v>0</v>
      </c>
    </row>
    <row r="78" spans="1:28" ht="18.75" x14ac:dyDescent="0.4">
      <c r="A78" s="91" t="s">
        <v>90</v>
      </c>
      <c r="B78" s="91"/>
      <c r="C78" s="91"/>
      <c r="D78" s="13"/>
      <c r="E78" s="92">
        <v>40050000</v>
      </c>
      <c r="F78" s="92"/>
      <c r="G78" s="33"/>
      <c r="H78" s="34">
        <v>238085798479</v>
      </c>
      <c r="I78" s="33"/>
      <c r="J78" s="34">
        <v>285336168930</v>
      </c>
      <c r="K78" s="33"/>
      <c r="L78" s="34">
        <v>0</v>
      </c>
      <c r="M78" s="33"/>
      <c r="N78" s="34">
        <v>0</v>
      </c>
      <c r="O78" s="33"/>
      <c r="P78" s="34">
        <v>0</v>
      </c>
      <c r="Q78" s="33"/>
      <c r="R78" s="34">
        <v>0</v>
      </c>
      <c r="S78" s="33"/>
      <c r="T78" s="34">
        <v>40050000</v>
      </c>
      <c r="U78" s="33"/>
      <c r="V78" s="34">
        <v>8020</v>
      </c>
      <c r="W78" s="33"/>
      <c r="X78" s="34">
        <v>238085798479</v>
      </c>
      <c r="Y78" s="33"/>
      <c r="Z78" s="34">
        <v>318718116270</v>
      </c>
      <c r="AA78" s="13"/>
      <c r="AB78" s="17">
        <v>0.42</v>
      </c>
    </row>
    <row r="79" spans="1:28" ht="18.75" x14ac:dyDescent="0.4">
      <c r="A79" s="91" t="s">
        <v>91</v>
      </c>
      <c r="B79" s="91"/>
      <c r="C79" s="91"/>
      <c r="D79" s="13"/>
      <c r="E79" s="92">
        <v>55000000</v>
      </c>
      <c r="F79" s="92"/>
      <c r="G79" s="33"/>
      <c r="H79" s="34">
        <v>226594980973</v>
      </c>
      <c r="I79" s="33"/>
      <c r="J79" s="34">
        <v>223811459850</v>
      </c>
      <c r="K79" s="33"/>
      <c r="L79" s="34">
        <v>0</v>
      </c>
      <c r="M79" s="33"/>
      <c r="N79" s="34">
        <v>0</v>
      </c>
      <c r="O79" s="33"/>
      <c r="P79" s="34">
        <v>-55000000</v>
      </c>
      <c r="Q79" s="33"/>
      <c r="R79" s="34">
        <v>215855061565</v>
      </c>
      <c r="S79" s="33"/>
      <c r="T79" s="34">
        <v>0</v>
      </c>
      <c r="U79" s="33"/>
      <c r="V79" s="34">
        <v>0</v>
      </c>
      <c r="W79" s="33"/>
      <c r="X79" s="34">
        <v>0</v>
      </c>
      <c r="Y79" s="33"/>
      <c r="Z79" s="34">
        <v>0</v>
      </c>
      <c r="AA79" s="13"/>
      <c r="AB79" s="17">
        <v>0</v>
      </c>
    </row>
    <row r="80" spans="1:28" ht="18.75" x14ac:dyDescent="0.4">
      <c r="A80" s="91" t="s">
        <v>92</v>
      </c>
      <c r="B80" s="91"/>
      <c r="C80" s="91"/>
      <c r="D80" s="13"/>
      <c r="E80" s="92">
        <v>30000000</v>
      </c>
      <c r="F80" s="92"/>
      <c r="G80" s="33"/>
      <c r="H80" s="34">
        <v>137447351984</v>
      </c>
      <c r="I80" s="33"/>
      <c r="J80" s="34">
        <v>147441399300</v>
      </c>
      <c r="K80" s="33"/>
      <c r="L80" s="34">
        <v>0</v>
      </c>
      <c r="M80" s="33"/>
      <c r="N80" s="34">
        <v>0</v>
      </c>
      <c r="O80" s="33"/>
      <c r="P80" s="34">
        <v>-30000000</v>
      </c>
      <c r="Q80" s="33"/>
      <c r="R80" s="34">
        <v>164940516601</v>
      </c>
      <c r="S80" s="33"/>
      <c r="T80" s="34">
        <v>0</v>
      </c>
      <c r="U80" s="33"/>
      <c r="V80" s="34">
        <v>0</v>
      </c>
      <c r="W80" s="33"/>
      <c r="X80" s="34">
        <v>0</v>
      </c>
      <c r="Y80" s="33"/>
      <c r="Z80" s="34">
        <v>0</v>
      </c>
      <c r="AA80" s="13"/>
      <c r="AB80" s="17">
        <v>0</v>
      </c>
    </row>
    <row r="81" spans="1:28" ht="18.75" x14ac:dyDescent="0.4">
      <c r="A81" s="91" t="s">
        <v>93</v>
      </c>
      <c r="B81" s="91"/>
      <c r="C81" s="91"/>
      <c r="D81" s="13"/>
      <c r="E81" s="92">
        <v>130000000</v>
      </c>
      <c r="F81" s="92"/>
      <c r="G81" s="33"/>
      <c r="H81" s="34">
        <v>420993752571</v>
      </c>
      <c r="I81" s="33"/>
      <c r="J81" s="34">
        <v>600601185600</v>
      </c>
      <c r="K81" s="33"/>
      <c r="L81" s="34">
        <v>28446342</v>
      </c>
      <c r="M81" s="33"/>
      <c r="N81" s="34">
        <v>149636522400</v>
      </c>
      <c r="O81" s="33"/>
      <c r="P81" s="34">
        <v>-8446342</v>
      </c>
      <c r="Q81" s="33"/>
      <c r="R81" s="34">
        <v>46330753110</v>
      </c>
      <c r="S81" s="33"/>
      <c r="T81" s="34">
        <v>150000000</v>
      </c>
      <c r="U81" s="33"/>
      <c r="V81" s="34">
        <v>5910</v>
      </c>
      <c r="W81" s="33"/>
      <c r="X81" s="34">
        <v>540211532588</v>
      </c>
      <c r="Y81" s="33"/>
      <c r="Z81" s="34">
        <v>879647355000</v>
      </c>
      <c r="AA81" s="13"/>
      <c r="AB81" s="17">
        <v>1.1499999999999999</v>
      </c>
    </row>
    <row r="82" spans="1:28" ht="18.75" x14ac:dyDescent="0.4">
      <c r="A82" s="91" t="s">
        <v>94</v>
      </c>
      <c r="B82" s="91"/>
      <c r="C82" s="91"/>
      <c r="D82" s="13"/>
      <c r="E82" s="92">
        <v>159000000</v>
      </c>
      <c r="F82" s="92"/>
      <c r="G82" s="33"/>
      <c r="H82" s="34">
        <v>560831276845</v>
      </c>
      <c r="I82" s="33"/>
      <c r="J82" s="34">
        <v>599529534000</v>
      </c>
      <c r="K82" s="33"/>
      <c r="L82" s="34">
        <v>0</v>
      </c>
      <c r="M82" s="33"/>
      <c r="N82" s="34">
        <v>0</v>
      </c>
      <c r="O82" s="33"/>
      <c r="P82" s="34">
        <v>0</v>
      </c>
      <c r="Q82" s="33"/>
      <c r="R82" s="34">
        <v>0</v>
      </c>
      <c r="S82" s="33"/>
      <c r="T82" s="34">
        <v>159000000</v>
      </c>
      <c r="U82" s="33"/>
      <c r="V82" s="34">
        <v>3602</v>
      </c>
      <c r="W82" s="33"/>
      <c r="X82" s="34">
        <v>560831276845</v>
      </c>
      <c r="Y82" s="33"/>
      <c r="Z82" s="34">
        <v>568290889860</v>
      </c>
      <c r="AA82" s="13"/>
      <c r="AB82" s="17">
        <v>0.74</v>
      </c>
    </row>
    <row r="83" spans="1:28" ht="18.75" x14ac:dyDescent="0.4">
      <c r="A83" s="91" t="s">
        <v>95</v>
      </c>
      <c r="B83" s="91"/>
      <c r="C83" s="91"/>
      <c r="D83" s="13"/>
      <c r="E83" s="92">
        <v>26300000</v>
      </c>
      <c r="F83" s="92"/>
      <c r="G83" s="33"/>
      <c r="H83" s="34">
        <v>183882982389</v>
      </c>
      <c r="I83" s="33"/>
      <c r="J83" s="34">
        <v>245308989400</v>
      </c>
      <c r="K83" s="33"/>
      <c r="L83" s="34">
        <v>0</v>
      </c>
      <c r="M83" s="33"/>
      <c r="N83" s="34">
        <v>0</v>
      </c>
      <c r="O83" s="33"/>
      <c r="P83" s="34">
        <v>-26300000</v>
      </c>
      <c r="Q83" s="33"/>
      <c r="R83" s="34">
        <v>252281677744</v>
      </c>
      <c r="S83" s="33"/>
      <c r="T83" s="34">
        <v>0</v>
      </c>
      <c r="U83" s="33"/>
      <c r="V83" s="34">
        <v>0</v>
      </c>
      <c r="W83" s="33"/>
      <c r="X83" s="34">
        <v>0</v>
      </c>
      <c r="Y83" s="33"/>
      <c r="Z83" s="34">
        <v>0</v>
      </c>
      <c r="AA83" s="13"/>
      <c r="AB83" s="17">
        <v>0</v>
      </c>
    </row>
    <row r="84" spans="1:28" ht="18.75" x14ac:dyDescent="0.4">
      <c r="A84" s="91" t="s">
        <v>96</v>
      </c>
      <c r="B84" s="91"/>
      <c r="C84" s="91"/>
      <c r="D84" s="13"/>
      <c r="E84" s="92">
        <v>360000</v>
      </c>
      <c r="F84" s="92"/>
      <c r="G84" s="33"/>
      <c r="H84" s="34">
        <v>3747399555</v>
      </c>
      <c r="I84" s="33"/>
      <c r="J84" s="34">
        <v>4515225408</v>
      </c>
      <c r="K84" s="33"/>
      <c r="L84" s="34">
        <v>0</v>
      </c>
      <c r="M84" s="33"/>
      <c r="N84" s="34">
        <v>0</v>
      </c>
      <c r="O84" s="33"/>
      <c r="P84" s="34">
        <v>0</v>
      </c>
      <c r="Q84" s="33"/>
      <c r="R84" s="34">
        <v>0</v>
      </c>
      <c r="S84" s="33"/>
      <c r="T84" s="34">
        <v>360000</v>
      </c>
      <c r="U84" s="33"/>
      <c r="V84" s="34">
        <v>13080</v>
      </c>
      <c r="W84" s="33"/>
      <c r="X84" s="34">
        <v>3747399555</v>
      </c>
      <c r="Y84" s="33"/>
      <c r="Z84" s="34">
        <v>4672400976</v>
      </c>
      <c r="AA84" s="13"/>
      <c r="AB84" s="17">
        <v>0.01</v>
      </c>
    </row>
    <row r="85" spans="1:28" ht="18.75" x14ac:dyDescent="0.4">
      <c r="A85" s="91" t="s">
        <v>97</v>
      </c>
      <c r="B85" s="91"/>
      <c r="C85" s="91"/>
      <c r="D85" s="13"/>
      <c r="E85" s="92">
        <v>73700000</v>
      </c>
      <c r="F85" s="92"/>
      <c r="G85" s="33"/>
      <c r="H85" s="34">
        <v>401641670537</v>
      </c>
      <c r="I85" s="33"/>
      <c r="J85" s="34">
        <v>538970303630</v>
      </c>
      <c r="K85" s="33"/>
      <c r="L85" s="34">
        <v>0</v>
      </c>
      <c r="M85" s="33"/>
      <c r="N85" s="34">
        <v>0</v>
      </c>
      <c r="O85" s="33"/>
      <c r="P85" s="34">
        <v>0</v>
      </c>
      <c r="Q85" s="33"/>
      <c r="R85" s="34">
        <v>0</v>
      </c>
      <c r="S85" s="33"/>
      <c r="T85" s="34">
        <v>73700000</v>
      </c>
      <c r="U85" s="33"/>
      <c r="V85" s="34">
        <v>8040</v>
      </c>
      <c r="W85" s="33"/>
      <c r="X85" s="34">
        <v>401641670537</v>
      </c>
      <c r="Y85" s="33"/>
      <c r="Z85" s="34">
        <v>587967603960</v>
      </c>
      <c r="AA85" s="13"/>
      <c r="AB85" s="17">
        <v>0.77</v>
      </c>
    </row>
    <row r="86" spans="1:28" ht="18.75" x14ac:dyDescent="0.4">
      <c r="A86" s="91" t="s">
        <v>98</v>
      </c>
      <c r="B86" s="91"/>
      <c r="C86" s="91"/>
      <c r="D86" s="13"/>
      <c r="E86" s="92">
        <v>52000000</v>
      </c>
      <c r="F86" s="92"/>
      <c r="G86" s="33"/>
      <c r="H86" s="34">
        <v>289647093528</v>
      </c>
      <c r="I86" s="33"/>
      <c r="J86" s="34">
        <v>359122358400</v>
      </c>
      <c r="K86" s="33"/>
      <c r="L86" s="34">
        <v>0</v>
      </c>
      <c r="M86" s="33"/>
      <c r="N86" s="34">
        <v>0</v>
      </c>
      <c r="O86" s="33"/>
      <c r="P86" s="34">
        <v>0</v>
      </c>
      <c r="Q86" s="33"/>
      <c r="R86" s="34">
        <v>0</v>
      </c>
      <c r="S86" s="33"/>
      <c r="T86" s="34">
        <v>52000000</v>
      </c>
      <c r="U86" s="33"/>
      <c r="V86" s="34">
        <v>7430</v>
      </c>
      <c r="W86" s="33"/>
      <c r="X86" s="34">
        <v>289647093528</v>
      </c>
      <c r="Y86" s="33"/>
      <c r="Z86" s="34">
        <v>383373437200</v>
      </c>
      <c r="AA86" s="13"/>
      <c r="AB86" s="17">
        <v>0.5</v>
      </c>
    </row>
    <row r="87" spans="1:28" ht="18.75" x14ac:dyDescent="0.4">
      <c r="A87" s="91" t="s">
        <v>99</v>
      </c>
      <c r="B87" s="91"/>
      <c r="C87" s="91"/>
      <c r="D87" s="13"/>
      <c r="E87" s="92">
        <v>267500</v>
      </c>
      <c r="F87" s="92"/>
      <c r="G87" s="33"/>
      <c r="H87" s="34">
        <v>7778010830</v>
      </c>
      <c r="I87" s="33"/>
      <c r="J87" s="34">
        <v>7883337082.5</v>
      </c>
      <c r="K87" s="33"/>
      <c r="L87" s="34">
        <v>0</v>
      </c>
      <c r="M87" s="33"/>
      <c r="N87" s="34">
        <v>0</v>
      </c>
      <c r="O87" s="33"/>
      <c r="P87" s="34">
        <v>-133750</v>
      </c>
      <c r="Q87" s="33"/>
      <c r="R87" s="34">
        <v>4817594950</v>
      </c>
      <c r="S87" s="33"/>
      <c r="T87" s="34">
        <v>133750</v>
      </c>
      <c r="U87" s="33"/>
      <c r="V87" s="34">
        <v>42050</v>
      </c>
      <c r="W87" s="33"/>
      <c r="X87" s="34">
        <v>3889005415</v>
      </c>
      <c r="Y87" s="33"/>
      <c r="Z87" s="34">
        <v>5580712530.625</v>
      </c>
      <c r="AA87" s="13"/>
      <c r="AB87" s="17">
        <v>0.01</v>
      </c>
    </row>
    <row r="88" spans="1:28" ht="18.75" x14ac:dyDescent="0.4">
      <c r="A88" s="91" t="s">
        <v>100</v>
      </c>
      <c r="B88" s="91"/>
      <c r="C88" s="91"/>
      <c r="D88" s="13"/>
      <c r="E88" s="92">
        <v>0</v>
      </c>
      <c r="F88" s="92"/>
      <c r="G88" s="33"/>
      <c r="H88" s="34">
        <v>0</v>
      </c>
      <c r="I88" s="33"/>
      <c r="J88" s="34">
        <v>0</v>
      </c>
      <c r="K88" s="33"/>
      <c r="L88" s="34">
        <v>150000000</v>
      </c>
      <c r="M88" s="33"/>
      <c r="N88" s="34">
        <v>1133715190750</v>
      </c>
      <c r="O88" s="33"/>
      <c r="P88" s="34">
        <v>0</v>
      </c>
      <c r="Q88" s="33"/>
      <c r="R88" s="34">
        <v>0</v>
      </c>
      <c r="S88" s="33"/>
      <c r="T88" s="34">
        <v>150000000</v>
      </c>
      <c r="U88" s="33"/>
      <c r="V88" s="34">
        <v>7350</v>
      </c>
      <c r="W88" s="33"/>
      <c r="X88" s="34">
        <v>1133715190750</v>
      </c>
      <c r="Y88" s="33"/>
      <c r="Z88" s="34">
        <v>1093977675000</v>
      </c>
      <c r="AA88" s="13"/>
      <c r="AB88" s="17">
        <v>1.43</v>
      </c>
    </row>
    <row r="89" spans="1:28" ht="18.75" x14ac:dyDescent="0.4">
      <c r="A89" s="91" t="s">
        <v>101</v>
      </c>
      <c r="B89" s="91"/>
      <c r="C89" s="91"/>
      <c r="D89" s="13"/>
      <c r="E89" s="92">
        <v>0</v>
      </c>
      <c r="F89" s="92"/>
      <c r="G89" s="33"/>
      <c r="H89" s="34">
        <v>0</v>
      </c>
      <c r="I89" s="33"/>
      <c r="J89" s="34">
        <v>0</v>
      </c>
      <c r="K89" s="33"/>
      <c r="L89" s="34">
        <v>6840000</v>
      </c>
      <c r="M89" s="33"/>
      <c r="N89" s="34">
        <v>21053054904</v>
      </c>
      <c r="O89" s="33"/>
      <c r="P89" s="34">
        <v>0</v>
      </c>
      <c r="Q89" s="33"/>
      <c r="R89" s="34">
        <v>0</v>
      </c>
      <c r="S89" s="33"/>
      <c r="T89" s="34">
        <v>6840000</v>
      </c>
      <c r="U89" s="33"/>
      <c r="V89" s="34">
        <v>3333</v>
      </c>
      <c r="W89" s="33"/>
      <c r="X89" s="34">
        <v>21053054904</v>
      </c>
      <c r="Y89" s="33"/>
      <c r="Z89" s="34">
        <v>22621493624.400002</v>
      </c>
      <c r="AA89" s="13"/>
      <c r="AB89" s="17">
        <v>0.03</v>
      </c>
    </row>
    <row r="90" spans="1:28" ht="18.75" x14ac:dyDescent="0.4">
      <c r="A90" s="91" t="s">
        <v>102</v>
      </c>
      <c r="B90" s="91"/>
      <c r="C90" s="91"/>
      <c r="D90" s="13"/>
      <c r="E90" s="92">
        <v>0</v>
      </c>
      <c r="F90" s="92"/>
      <c r="G90" s="33"/>
      <c r="H90" s="34">
        <v>0</v>
      </c>
      <c r="I90" s="33"/>
      <c r="J90" s="34">
        <v>0</v>
      </c>
      <c r="K90" s="33"/>
      <c r="L90" s="34">
        <v>3000000</v>
      </c>
      <c r="M90" s="33"/>
      <c r="N90" s="34">
        <v>809683207752</v>
      </c>
      <c r="O90" s="33"/>
      <c r="P90" s="34">
        <v>0</v>
      </c>
      <c r="Q90" s="33"/>
      <c r="R90" s="34">
        <v>0</v>
      </c>
      <c r="S90" s="33"/>
      <c r="T90" s="34">
        <v>3000000</v>
      </c>
      <c r="U90" s="33"/>
      <c r="V90" s="34">
        <v>230610</v>
      </c>
      <c r="W90" s="33"/>
      <c r="X90" s="34">
        <v>809683207752</v>
      </c>
      <c r="Y90" s="33"/>
      <c r="Z90" s="34">
        <v>686482154100</v>
      </c>
      <c r="AA90" s="13"/>
      <c r="AB90" s="17">
        <v>0.9</v>
      </c>
    </row>
    <row r="91" spans="1:28" ht="18.75" x14ac:dyDescent="0.4">
      <c r="A91" s="91" t="s">
        <v>103</v>
      </c>
      <c r="B91" s="91"/>
      <c r="C91" s="91"/>
      <c r="D91" s="13"/>
      <c r="E91" s="92">
        <v>0</v>
      </c>
      <c r="F91" s="92"/>
      <c r="G91" s="33"/>
      <c r="H91" s="34">
        <v>0</v>
      </c>
      <c r="I91" s="33"/>
      <c r="J91" s="34">
        <v>0</v>
      </c>
      <c r="K91" s="33"/>
      <c r="L91" s="34">
        <v>153954869</v>
      </c>
      <c r="M91" s="33"/>
      <c r="N91" s="34">
        <v>828554443612</v>
      </c>
      <c r="O91" s="33"/>
      <c r="P91" s="34">
        <v>-3954869</v>
      </c>
      <c r="Q91" s="33"/>
      <c r="R91" s="34">
        <v>22172282939</v>
      </c>
      <c r="S91" s="33"/>
      <c r="T91" s="34">
        <v>150000000</v>
      </c>
      <c r="U91" s="33"/>
      <c r="V91" s="34">
        <v>5440</v>
      </c>
      <c r="W91" s="33"/>
      <c r="X91" s="34">
        <v>807270126304</v>
      </c>
      <c r="Y91" s="33"/>
      <c r="Z91" s="34">
        <v>809692320000</v>
      </c>
      <c r="AA91" s="13"/>
      <c r="AB91" s="17">
        <v>1.06</v>
      </c>
    </row>
    <row r="92" spans="1:28" ht="18.75" x14ac:dyDescent="0.4">
      <c r="A92" s="91" t="s">
        <v>104</v>
      </c>
      <c r="B92" s="91"/>
      <c r="C92" s="91"/>
      <c r="D92" s="13"/>
      <c r="E92" s="92">
        <v>0</v>
      </c>
      <c r="F92" s="92"/>
      <c r="G92" s="33"/>
      <c r="H92" s="34">
        <v>0</v>
      </c>
      <c r="I92" s="33"/>
      <c r="J92" s="34">
        <v>0</v>
      </c>
      <c r="K92" s="33"/>
      <c r="L92" s="34">
        <v>342</v>
      </c>
      <c r="M92" s="33"/>
      <c r="N92" s="34">
        <v>2179153</v>
      </c>
      <c r="O92" s="33"/>
      <c r="P92" s="34">
        <v>0</v>
      </c>
      <c r="Q92" s="33"/>
      <c r="R92" s="34">
        <v>0</v>
      </c>
      <c r="S92" s="33"/>
      <c r="T92" s="34">
        <v>342</v>
      </c>
      <c r="U92" s="33"/>
      <c r="V92" s="34">
        <v>7340</v>
      </c>
      <c r="W92" s="33"/>
      <c r="X92" s="34">
        <v>2179495</v>
      </c>
      <c r="Y92" s="33"/>
      <c r="Z92" s="34">
        <v>2490875.5356000001</v>
      </c>
      <c r="AA92" s="13"/>
      <c r="AB92" s="17">
        <v>0</v>
      </c>
    </row>
    <row r="93" spans="1:28" ht="18.75" x14ac:dyDescent="0.4">
      <c r="A93" s="91" t="s">
        <v>105</v>
      </c>
      <c r="B93" s="91"/>
      <c r="C93" s="91"/>
      <c r="D93" s="13"/>
      <c r="E93" s="92">
        <v>0</v>
      </c>
      <c r="F93" s="92"/>
      <c r="G93" s="33"/>
      <c r="H93" s="34">
        <v>0</v>
      </c>
      <c r="I93" s="33"/>
      <c r="J93" s="34">
        <v>0</v>
      </c>
      <c r="K93" s="33"/>
      <c r="L93" s="34">
        <v>50000000</v>
      </c>
      <c r="M93" s="33"/>
      <c r="N93" s="34">
        <v>193821330100</v>
      </c>
      <c r="O93" s="33"/>
      <c r="P93" s="34">
        <v>0</v>
      </c>
      <c r="Q93" s="33"/>
      <c r="R93" s="34">
        <v>0</v>
      </c>
      <c r="S93" s="33"/>
      <c r="T93" s="34">
        <v>50000000</v>
      </c>
      <c r="U93" s="33"/>
      <c r="V93" s="34">
        <v>3529</v>
      </c>
      <c r="W93" s="33"/>
      <c r="X93" s="34">
        <v>193821330100</v>
      </c>
      <c r="Y93" s="33"/>
      <c r="Z93" s="34">
        <v>175086041500</v>
      </c>
      <c r="AA93" s="13"/>
      <c r="AB93" s="17">
        <v>0.23</v>
      </c>
    </row>
    <row r="94" spans="1:28" ht="18.75" x14ac:dyDescent="0.4">
      <c r="A94" s="91" t="s">
        <v>106</v>
      </c>
      <c r="B94" s="91"/>
      <c r="C94" s="91"/>
      <c r="D94" s="13"/>
      <c r="E94" s="92">
        <v>0</v>
      </c>
      <c r="F94" s="92"/>
      <c r="G94" s="33"/>
      <c r="H94" s="34">
        <v>0</v>
      </c>
      <c r="I94" s="33"/>
      <c r="J94" s="34">
        <v>0</v>
      </c>
      <c r="K94" s="33"/>
      <c r="L94" s="34">
        <v>800000</v>
      </c>
      <c r="M94" s="33"/>
      <c r="N94" s="34">
        <v>2765748340</v>
      </c>
      <c r="O94" s="33"/>
      <c r="P94" s="34">
        <v>-800000</v>
      </c>
      <c r="Q94" s="33"/>
      <c r="R94" s="34">
        <v>2989511069</v>
      </c>
      <c r="S94" s="33"/>
      <c r="T94" s="34">
        <v>0</v>
      </c>
      <c r="U94" s="33"/>
      <c r="V94" s="34">
        <v>0</v>
      </c>
      <c r="W94" s="33"/>
      <c r="X94" s="34">
        <v>0</v>
      </c>
      <c r="Y94" s="33"/>
      <c r="Z94" s="34">
        <v>0</v>
      </c>
      <c r="AA94" s="13"/>
      <c r="AB94" s="17">
        <v>0</v>
      </c>
    </row>
    <row r="95" spans="1:28" ht="18.75" x14ac:dyDescent="0.4">
      <c r="A95" s="91" t="s">
        <v>107</v>
      </c>
      <c r="B95" s="91"/>
      <c r="C95" s="91"/>
      <c r="D95" s="13"/>
      <c r="E95" s="92">
        <v>0</v>
      </c>
      <c r="F95" s="92"/>
      <c r="G95" s="33"/>
      <c r="H95" s="34">
        <v>0</v>
      </c>
      <c r="I95" s="33"/>
      <c r="J95" s="34">
        <v>0</v>
      </c>
      <c r="K95" s="33"/>
      <c r="L95" s="34">
        <v>30000000</v>
      </c>
      <c r="M95" s="33"/>
      <c r="N95" s="34">
        <v>516456899879</v>
      </c>
      <c r="O95" s="33"/>
      <c r="P95" s="34">
        <v>-30000000</v>
      </c>
      <c r="Q95" s="33"/>
      <c r="R95" s="34">
        <v>570266628215</v>
      </c>
      <c r="S95" s="33"/>
      <c r="T95" s="34">
        <v>0</v>
      </c>
      <c r="U95" s="33"/>
      <c r="V95" s="34">
        <v>0</v>
      </c>
      <c r="W95" s="33"/>
      <c r="X95" s="34">
        <v>0</v>
      </c>
      <c r="Y95" s="33"/>
      <c r="Z95" s="34">
        <v>0</v>
      </c>
      <c r="AA95" s="13"/>
      <c r="AB95" s="17">
        <v>0</v>
      </c>
    </row>
    <row r="96" spans="1:28" ht="18.75" x14ac:dyDescent="0.4">
      <c r="A96" s="91" t="s">
        <v>108</v>
      </c>
      <c r="B96" s="91"/>
      <c r="C96" s="91"/>
      <c r="D96" s="13"/>
      <c r="E96" s="92">
        <v>0</v>
      </c>
      <c r="F96" s="92"/>
      <c r="G96" s="33"/>
      <c r="H96" s="34">
        <v>0</v>
      </c>
      <c r="I96" s="33"/>
      <c r="J96" s="34">
        <v>0</v>
      </c>
      <c r="K96" s="33"/>
      <c r="L96" s="34">
        <v>100000000</v>
      </c>
      <c r="M96" s="33"/>
      <c r="N96" s="34">
        <v>418462613417</v>
      </c>
      <c r="O96" s="33"/>
      <c r="P96" s="34">
        <v>-15600000</v>
      </c>
      <c r="Q96" s="33"/>
      <c r="R96" s="34">
        <v>77489936793</v>
      </c>
      <c r="S96" s="33"/>
      <c r="T96" s="34">
        <v>84400000</v>
      </c>
      <c r="U96" s="33"/>
      <c r="V96" s="34">
        <v>4733</v>
      </c>
      <c r="W96" s="33"/>
      <c r="X96" s="34">
        <v>353182445724</v>
      </c>
      <c r="Y96" s="33"/>
      <c r="Z96" s="34">
        <v>396377334004</v>
      </c>
      <c r="AA96" s="13"/>
      <c r="AB96" s="17">
        <v>0.52</v>
      </c>
    </row>
    <row r="97" spans="1:28" ht="18.75" x14ac:dyDescent="0.4">
      <c r="A97" s="91" t="s">
        <v>109</v>
      </c>
      <c r="B97" s="91"/>
      <c r="C97" s="91"/>
      <c r="D97" s="13"/>
      <c r="E97" s="92">
        <v>0</v>
      </c>
      <c r="F97" s="92"/>
      <c r="G97" s="33"/>
      <c r="H97" s="34">
        <v>0</v>
      </c>
      <c r="I97" s="33"/>
      <c r="J97" s="34">
        <v>0</v>
      </c>
      <c r="K97" s="33"/>
      <c r="L97" s="34">
        <v>2100000</v>
      </c>
      <c r="M97" s="33"/>
      <c r="N97" s="34">
        <v>275982121740</v>
      </c>
      <c r="O97" s="33"/>
      <c r="P97" s="34">
        <v>0</v>
      </c>
      <c r="Q97" s="33"/>
      <c r="R97" s="34">
        <v>0</v>
      </c>
      <c r="S97" s="33"/>
      <c r="T97" s="34">
        <v>2100000</v>
      </c>
      <c r="U97" s="33"/>
      <c r="V97" s="34">
        <v>126110</v>
      </c>
      <c r="W97" s="33"/>
      <c r="X97" s="34">
        <v>275982121740</v>
      </c>
      <c r="Y97" s="33"/>
      <c r="Z97" s="34">
        <v>262783856370</v>
      </c>
      <c r="AA97" s="13"/>
      <c r="AB97" s="17">
        <v>0.34</v>
      </c>
    </row>
    <row r="98" spans="1:28" ht="18.75" x14ac:dyDescent="0.4">
      <c r="A98" s="91" t="s">
        <v>110</v>
      </c>
      <c r="B98" s="91"/>
      <c r="C98" s="91"/>
      <c r="D98" s="13"/>
      <c r="E98" s="92">
        <v>0</v>
      </c>
      <c r="F98" s="92"/>
      <c r="G98" s="33"/>
      <c r="H98" s="34">
        <v>0</v>
      </c>
      <c r="I98" s="33"/>
      <c r="J98" s="34">
        <v>0</v>
      </c>
      <c r="K98" s="33"/>
      <c r="L98" s="34">
        <v>100454</v>
      </c>
      <c r="M98" s="33"/>
      <c r="N98" s="34">
        <v>4372642768</v>
      </c>
      <c r="O98" s="33"/>
      <c r="P98" s="34">
        <v>-100454</v>
      </c>
      <c r="Q98" s="33"/>
      <c r="R98" s="34">
        <v>5961710714</v>
      </c>
      <c r="S98" s="33"/>
      <c r="T98" s="34">
        <v>0</v>
      </c>
      <c r="U98" s="33"/>
      <c r="V98" s="34">
        <v>0</v>
      </c>
      <c r="W98" s="33"/>
      <c r="X98" s="34">
        <v>0</v>
      </c>
      <c r="Y98" s="33"/>
      <c r="Z98" s="34">
        <v>0</v>
      </c>
      <c r="AA98" s="13"/>
      <c r="AB98" s="17">
        <v>0</v>
      </c>
    </row>
    <row r="99" spans="1:28" ht="18.75" x14ac:dyDescent="0.4">
      <c r="A99" s="91" t="s">
        <v>111</v>
      </c>
      <c r="B99" s="91"/>
      <c r="C99" s="91"/>
      <c r="D99" s="13"/>
      <c r="E99" s="92">
        <v>0</v>
      </c>
      <c r="F99" s="92"/>
      <c r="G99" s="33"/>
      <c r="H99" s="34">
        <v>0</v>
      </c>
      <c r="I99" s="33"/>
      <c r="J99" s="34">
        <v>0</v>
      </c>
      <c r="K99" s="33"/>
      <c r="L99" s="34">
        <v>6453439</v>
      </c>
      <c r="M99" s="33"/>
      <c r="N99" s="34">
        <v>19418363486</v>
      </c>
      <c r="O99" s="33"/>
      <c r="P99" s="34">
        <v>0</v>
      </c>
      <c r="Q99" s="33"/>
      <c r="R99" s="34">
        <v>0</v>
      </c>
      <c r="S99" s="33"/>
      <c r="T99" s="34">
        <v>6453439</v>
      </c>
      <c r="U99" s="33"/>
      <c r="V99" s="34">
        <v>3001</v>
      </c>
      <c r="W99" s="33"/>
      <c r="X99" s="34">
        <v>19418363486</v>
      </c>
      <c r="Y99" s="33"/>
      <c r="Z99" s="34">
        <v>19217065303.5065</v>
      </c>
      <c r="AA99" s="13"/>
      <c r="AB99" s="17">
        <v>0.03</v>
      </c>
    </row>
    <row r="100" spans="1:28" ht="18.75" x14ac:dyDescent="0.4">
      <c r="A100" s="93" t="s">
        <v>112</v>
      </c>
      <c r="B100" s="93"/>
      <c r="C100" s="93"/>
      <c r="D100" s="37"/>
      <c r="E100" s="92">
        <v>0</v>
      </c>
      <c r="F100" s="94"/>
      <c r="G100" s="33"/>
      <c r="H100" s="35">
        <v>0</v>
      </c>
      <c r="I100" s="33"/>
      <c r="J100" s="35">
        <v>0</v>
      </c>
      <c r="K100" s="33"/>
      <c r="L100" s="35">
        <v>17000000</v>
      </c>
      <c r="M100" s="33"/>
      <c r="N100" s="35">
        <v>140670519402</v>
      </c>
      <c r="O100" s="33"/>
      <c r="P100" s="35">
        <v>0</v>
      </c>
      <c r="Q100" s="33"/>
      <c r="R100" s="35">
        <v>0</v>
      </c>
      <c r="S100" s="33"/>
      <c r="T100" s="35">
        <v>17000000</v>
      </c>
      <c r="U100" s="33"/>
      <c r="V100" s="35">
        <v>7960</v>
      </c>
      <c r="W100" s="33"/>
      <c r="X100" s="35">
        <v>140670519402</v>
      </c>
      <c r="Y100" s="33"/>
      <c r="Z100" s="35">
        <v>134273976400</v>
      </c>
      <c r="AA100" s="13"/>
      <c r="AB100" s="19">
        <v>0.18</v>
      </c>
    </row>
    <row r="101" spans="1:28" ht="21" x14ac:dyDescent="0.4">
      <c r="A101" s="95" t="s">
        <v>113</v>
      </c>
      <c r="B101" s="95"/>
      <c r="C101" s="95"/>
      <c r="D101" s="95"/>
      <c r="E101" s="33"/>
      <c r="F101" s="36">
        <f>SUM(E9:F100)</f>
        <v>12171439566</v>
      </c>
      <c r="G101" s="33"/>
      <c r="H101" s="36">
        <f>SUM(H9:H100)</f>
        <v>48959705270577</v>
      </c>
      <c r="I101" s="33"/>
      <c r="J101" s="36">
        <f>SUM(J9:J100)</f>
        <v>61749755474894.313</v>
      </c>
      <c r="K101" s="33"/>
      <c r="L101" s="36">
        <f>SUM(L9:L100)</f>
        <v>3084703316</v>
      </c>
      <c r="M101" s="33"/>
      <c r="N101" s="36">
        <f>SUM(N9:N100)</f>
        <v>14159186565903</v>
      </c>
      <c r="O101" s="33"/>
      <c r="P101" s="36">
        <f>SUM(P9:P100)</f>
        <v>-5737952092</v>
      </c>
      <c r="Q101" s="33"/>
      <c r="R101" s="36">
        <f>SUM(R9:R100)</f>
        <v>20183138211915</v>
      </c>
      <c r="S101" s="33"/>
      <c r="T101" s="36">
        <f>SUM(T9:T100)</f>
        <v>9518190790</v>
      </c>
      <c r="U101" s="33"/>
      <c r="V101" s="36"/>
      <c r="W101" s="33"/>
      <c r="X101" s="36">
        <f>SUM(X9:X100)</f>
        <v>47837929657049</v>
      </c>
      <c r="Y101" s="33"/>
      <c r="Z101" s="36">
        <f>SUM(Z9:Z100)</f>
        <v>63569156071924.938</v>
      </c>
      <c r="AA101" s="13"/>
      <c r="AB101" s="21">
        <f>SUM(AB9:AB100)</f>
        <v>83.180000000000035</v>
      </c>
    </row>
  </sheetData>
  <mergeCells count="198">
    <mergeCell ref="A92:C92"/>
    <mergeCell ref="E92:F92"/>
    <mergeCell ref="A93:C93"/>
    <mergeCell ref="E93:F93"/>
    <mergeCell ref="A94:C94"/>
    <mergeCell ref="E94:F94"/>
    <mergeCell ref="A100:C100"/>
    <mergeCell ref="E100:F100"/>
    <mergeCell ref="A101:D101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16"/>
  <sheetViews>
    <sheetView rightToLeft="1" workbookViewId="0">
      <selection activeCell="E17" sqref="E17"/>
    </sheetView>
  </sheetViews>
  <sheetFormatPr defaultRowHeight="15.75" x14ac:dyDescent="0.4"/>
  <cols>
    <col min="1" max="1" width="15.28515625" style="11" bestFit="1" customWidth="1"/>
    <col min="2" max="2" width="1.28515625" style="11" customWidth="1"/>
    <col min="3" max="3" width="15" style="11" bestFit="1" customWidth="1"/>
    <col min="4" max="4" width="1.85546875" style="11" bestFit="1" customWidth="1"/>
    <col min="5" max="5" width="10.85546875" style="11" bestFit="1" customWidth="1"/>
    <col min="6" max="6" width="1.85546875" style="11" bestFit="1" customWidth="1"/>
    <col min="7" max="7" width="14.7109375" style="11" bestFit="1" customWidth="1"/>
    <col min="8" max="8" width="1.85546875" style="11" bestFit="1" customWidth="1"/>
    <col min="9" max="9" width="15" style="11" bestFit="1" customWidth="1"/>
    <col min="10" max="10" width="1.85546875" style="11" bestFit="1" customWidth="1"/>
    <col min="11" max="11" width="10.85546875" style="11" bestFit="1" customWidth="1"/>
    <col min="12" max="12" width="1.85546875" style="11" bestFit="1" customWidth="1"/>
    <col min="13" max="13" width="14.7109375" style="11" bestFit="1" customWidth="1"/>
    <col min="14" max="14" width="1.85546875" style="11" bestFit="1" customWidth="1"/>
    <col min="15" max="17" width="9.140625" style="11"/>
  </cols>
  <sheetData>
    <row r="1" spans="1:13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5" spans="1:13" ht="24" x14ac:dyDescent="0.4">
      <c r="A5" s="86" t="s">
        <v>238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21" x14ac:dyDescent="0.4">
      <c r="A6" s="87" t="s">
        <v>160</v>
      </c>
      <c r="B6" s="13"/>
      <c r="C6" s="87" t="s">
        <v>176</v>
      </c>
      <c r="D6" s="87"/>
      <c r="E6" s="87"/>
      <c r="F6" s="87"/>
      <c r="G6" s="87"/>
      <c r="H6" s="13"/>
      <c r="I6" s="87" t="s">
        <v>177</v>
      </c>
      <c r="J6" s="87"/>
      <c r="K6" s="87"/>
      <c r="L6" s="87"/>
      <c r="M6" s="87"/>
    </row>
    <row r="7" spans="1:13" ht="21" x14ac:dyDescent="0.4">
      <c r="A7" s="87"/>
      <c r="B7" s="13"/>
      <c r="C7" s="10" t="s">
        <v>236</v>
      </c>
      <c r="D7" s="25"/>
      <c r="E7" s="10" t="s">
        <v>224</v>
      </c>
      <c r="F7" s="25"/>
      <c r="G7" s="10" t="s">
        <v>237</v>
      </c>
      <c r="H7" s="13"/>
      <c r="I7" s="10" t="s">
        <v>236</v>
      </c>
      <c r="J7" s="25"/>
      <c r="K7" s="10" t="s">
        <v>224</v>
      </c>
      <c r="L7" s="25"/>
      <c r="M7" s="10" t="s">
        <v>237</v>
      </c>
    </row>
    <row r="8" spans="1:13" ht="18.75" x14ac:dyDescent="0.4">
      <c r="A8" s="22" t="s">
        <v>263</v>
      </c>
      <c r="B8" s="13"/>
      <c r="C8" s="14">
        <v>54665</v>
      </c>
      <c r="D8" s="13"/>
      <c r="E8" s="14">
        <v>0</v>
      </c>
      <c r="F8" s="13"/>
      <c r="G8" s="14">
        <v>54665</v>
      </c>
      <c r="H8" s="13"/>
      <c r="I8" s="14">
        <v>54665</v>
      </c>
      <c r="J8" s="13"/>
      <c r="K8" s="14">
        <v>0</v>
      </c>
      <c r="L8" s="13"/>
      <c r="M8" s="14">
        <v>54665</v>
      </c>
    </row>
    <row r="9" spans="1:13" ht="18.75" x14ac:dyDescent="0.4">
      <c r="A9" s="23" t="s">
        <v>21</v>
      </c>
      <c r="B9" s="13"/>
      <c r="C9" s="16">
        <v>30993</v>
      </c>
      <c r="D9" s="13"/>
      <c r="E9" s="16">
        <v>0</v>
      </c>
      <c r="F9" s="13"/>
      <c r="G9" s="16">
        <v>30993</v>
      </c>
      <c r="H9" s="13"/>
      <c r="I9" s="16">
        <v>30993</v>
      </c>
      <c r="J9" s="13"/>
      <c r="K9" s="16">
        <v>0</v>
      </c>
      <c r="L9" s="13"/>
      <c r="M9" s="16">
        <v>30993</v>
      </c>
    </row>
    <row r="10" spans="1:13" ht="18.75" x14ac:dyDescent="0.4">
      <c r="A10" s="23" t="s">
        <v>269</v>
      </c>
      <c r="B10" s="13"/>
      <c r="C10" s="16">
        <v>522137</v>
      </c>
      <c r="D10" s="13"/>
      <c r="E10" s="16">
        <v>0</v>
      </c>
      <c r="F10" s="13"/>
      <c r="G10" s="16">
        <v>522137</v>
      </c>
      <c r="H10" s="13"/>
      <c r="I10" s="16">
        <v>522137</v>
      </c>
      <c r="J10" s="13"/>
      <c r="K10" s="16">
        <v>0</v>
      </c>
      <c r="L10" s="13"/>
      <c r="M10" s="16">
        <v>522137</v>
      </c>
    </row>
    <row r="11" spans="1:13" ht="18.75" x14ac:dyDescent="0.4">
      <c r="A11" s="23" t="s">
        <v>270</v>
      </c>
      <c r="B11" s="13"/>
      <c r="C11" s="16">
        <v>24878</v>
      </c>
      <c r="D11" s="13"/>
      <c r="E11" s="16">
        <v>0</v>
      </c>
      <c r="F11" s="13"/>
      <c r="G11" s="16">
        <v>24878</v>
      </c>
      <c r="H11" s="13"/>
      <c r="I11" s="16">
        <v>24878</v>
      </c>
      <c r="J11" s="13"/>
      <c r="K11" s="16">
        <v>0</v>
      </c>
      <c r="L11" s="13"/>
      <c r="M11" s="16">
        <v>24878</v>
      </c>
    </row>
    <row r="12" spans="1:13" ht="18.75" x14ac:dyDescent="0.4">
      <c r="A12" s="23" t="s">
        <v>265</v>
      </c>
      <c r="B12" s="13"/>
      <c r="C12" s="16">
        <v>384925</v>
      </c>
      <c r="D12" s="13"/>
      <c r="E12" s="16">
        <v>0</v>
      </c>
      <c r="F12" s="13"/>
      <c r="G12" s="16">
        <v>384925</v>
      </c>
      <c r="H12" s="13"/>
      <c r="I12" s="16">
        <v>384925</v>
      </c>
      <c r="J12" s="13"/>
      <c r="K12" s="16">
        <v>0</v>
      </c>
      <c r="L12" s="13"/>
      <c r="M12" s="16">
        <v>384925</v>
      </c>
    </row>
    <row r="13" spans="1:13" ht="18.75" x14ac:dyDescent="0.4">
      <c r="A13" s="23" t="s">
        <v>266</v>
      </c>
      <c r="B13" s="13"/>
      <c r="C13" s="16">
        <v>2446064</v>
      </c>
      <c r="D13" s="13"/>
      <c r="E13" s="16">
        <v>0</v>
      </c>
      <c r="F13" s="13"/>
      <c r="G13" s="16">
        <v>2446064</v>
      </c>
      <c r="H13" s="13"/>
      <c r="I13" s="16">
        <v>2446064</v>
      </c>
      <c r="J13" s="13"/>
      <c r="K13" s="16">
        <v>0</v>
      </c>
      <c r="L13" s="13"/>
      <c r="M13" s="16">
        <v>2446064</v>
      </c>
    </row>
    <row r="14" spans="1:13" ht="18.75" x14ac:dyDescent="0.4">
      <c r="A14" s="23" t="s">
        <v>267</v>
      </c>
      <c r="B14" s="13"/>
      <c r="C14" s="16">
        <v>15853538294</v>
      </c>
      <c r="D14" s="13"/>
      <c r="E14" s="16">
        <v>87005560</v>
      </c>
      <c r="F14" s="13"/>
      <c r="G14" s="16">
        <v>15766532734</v>
      </c>
      <c r="H14" s="13"/>
      <c r="I14" s="16">
        <v>15853538294</v>
      </c>
      <c r="J14" s="13"/>
      <c r="K14" s="16">
        <v>87005560</v>
      </c>
      <c r="L14" s="13"/>
      <c r="M14" s="16">
        <v>15766532734</v>
      </c>
    </row>
    <row r="15" spans="1:13" ht="21.75" thickBot="1" x14ac:dyDescent="0.45">
      <c r="A15" s="9" t="s">
        <v>113</v>
      </c>
      <c r="B15" s="13"/>
      <c r="C15" s="20">
        <f>SUM(C8:C14)</f>
        <v>15857001956</v>
      </c>
      <c r="D15" s="13"/>
      <c r="E15" s="20">
        <f>SUM(E8:E14)</f>
        <v>87005560</v>
      </c>
      <c r="F15" s="13"/>
      <c r="G15" s="20">
        <f>SUM(G8:G14)</f>
        <v>15769996396</v>
      </c>
      <c r="H15" s="13"/>
      <c r="I15" s="20">
        <f>SUM(I8:I14)</f>
        <v>15857001956</v>
      </c>
      <c r="J15" s="13"/>
      <c r="K15" s="20">
        <f>SUM(K8:K14)</f>
        <v>87005560</v>
      </c>
      <c r="L15" s="13"/>
      <c r="M15" s="20">
        <f>SUM(M8:M14)</f>
        <v>15769996396</v>
      </c>
    </row>
    <row r="16" spans="1:13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57"/>
  <sheetViews>
    <sheetView rightToLeft="1" workbookViewId="0">
      <selection activeCell="I14" sqref="I14"/>
    </sheetView>
  </sheetViews>
  <sheetFormatPr defaultRowHeight="15.75" x14ac:dyDescent="0.4"/>
  <cols>
    <col min="1" max="1" width="26.42578125" style="11" bestFit="1" customWidth="1"/>
    <col min="2" max="2" width="1.28515625" style="11" customWidth="1"/>
    <col min="3" max="3" width="14.7109375" style="11" bestFit="1" customWidth="1"/>
    <col min="4" max="4" width="1.28515625" style="11" customWidth="1"/>
    <col min="5" max="5" width="19.85546875" style="11" bestFit="1" customWidth="1"/>
    <col min="6" max="6" width="1.28515625" style="11" customWidth="1"/>
    <col min="7" max="7" width="19.5703125" style="11" bestFit="1" customWidth="1"/>
    <col min="8" max="8" width="1.28515625" style="11" customWidth="1"/>
    <col min="9" max="9" width="22.28515625" style="11" bestFit="1" customWidth="1"/>
    <col min="10" max="10" width="1.28515625" style="11" customWidth="1"/>
    <col min="11" max="11" width="14.7109375" style="11" bestFit="1" customWidth="1"/>
    <col min="12" max="12" width="1.28515625" style="11" customWidth="1"/>
    <col min="13" max="13" width="19.85546875" style="11" bestFit="1" customWidth="1"/>
    <col min="14" max="14" width="1.28515625" style="11" customWidth="1"/>
    <col min="15" max="15" width="19.5703125" style="11" bestFit="1" customWidth="1"/>
    <col min="16" max="16" width="1.28515625" style="11" customWidth="1"/>
    <col min="17" max="17" width="21.5703125" style="11" customWidth="1"/>
    <col min="18" max="18" width="1.28515625" style="11" customWidth="1"/>
    <col min="19" max="19" width="0.28515625" style="11" customWidth="1"/>
    <col min="20" max="23" width="9.140625" style="11"/>
  </cols>
  <sheetData>
    <row r="1" spans="1:1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5" spans="1:18" ht="24" x14ac:dyDescent="0.4">
      <c r="A5" s="86" t="s">
        <v>239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21" x14ac:dyDescent="0.4">
      <c r="A6" s="87" t="s">
        <v>160</v>
      </c>
      <c r="B6" s="13"/>
      <c r="C6" s="87" t="s">
        <v>176</v>
      </c>
      <c r="D6" s="87"/>
      <c r="E6" s="87"/>
      <c r="F6" s="87"/>
      <c r="G6" s="87"/>
      <c r="H6" s="87"/>
      <c r="I6" s="87"/>
      <c r="J6" s="13"/>
      <c r="K6" s="87" t="s">
        <v>177</v>
      </c>
      <c r="L6" s="87"/>
      <c r="M6" s="87"/>
      <c r="N6" s="87"/>
      <c r="O6" s="87"/>
      <c r="P6" s="87"/>
      <c r="Q6" s="87"/>
      <c r="R6" s="87"/>
    </row>
    <row r="7" spans="1:18" ht="21" x14ac:dyDescent="0.4">
      <c r="A7" s="87"/>
      <c r="B7" s="13"/>
      <c r="C7" s="10" t="s">
        <v>13</v>
      </c>
      <c r="D7" s="25"/>
      <c r="E7" s="10" t="s">
        <v>240</v>
      </c>
      <c r="F7" s="25"/>
      <c r="G7" s="10" t="s">
        <v>241</v>
      </c>
      <c r="H7" s="25"/>
      <c r="I7" s="10" t="s">
        <v>242</v>
      </c>
      <c r="J7" s="13"/>
      <c r="K7" s="10" t="s">
        <v>13</v>
      </c>
      <c r="L7" s="25"/>
      <c r="M7" s="10" t="s">
        <v>240</v>
      </c>
      <c r="N7" s="25"/>
      <c r="O7" s="10" t="s">
        <v>241</v>
      </c>
      <c r="P7" s="25"/>
      <c r="Q7" s="113" t="s">
        <v>242</v>
      </c>
      <c r="R7" s="113"/>
    </row>
    <row r="8" spans="1:18" ht="18.75" x14ac:dyDescent="0.4">
      <c r="A8" s="22" t="s">
        <v>42</v>
      </c>
      <c r="B8" s="13"/>
      <c r="C8" s="32">
        <v>50000000</v>
      </c>
      <c r="D8" s="33"/>
      <c r="E8" s="32">
        <v>133080041072</v>
      </c>
      <c r="F8" s="33"/>
      <c r="G8" s="32">
        <v>140125507796</v>
      </c>
      <c r="H8" s="33"/>
      <c r="I8" s="32">
        <v>-7045466724</v>
      </c>
      <c r="J8" s="33"/>
      <c r="K8" s="32">
        <v>50000000</v>
      </c>
      <c r="L8" s="33"/>
      <c r="M8" s="32">
        <v>133080041072</v>
      </c>
      <c r="N8" s="33"/>
      <c r="O8" s="32">
        <v>140125507796</v>
      </c>
      <c r="P8" s="33"/>
      <c r="Q8" s="90">
        <v>-7045466724</v>
      </c>
      <c r="R8" s="90"/>
    </row>
    <row r="9" spans="1:18" ht="18.75" x14ac:dyDescent="0.4">
      <c r="A9" s="23" t="s">
        <v>44</v>
      </c>
      <c r="B9" s="13"/>
      <c r="C9" s="34">
        <v>31000000</v>
      </c>
      <c r="D9" s="33"/>
      <c r="E9" s="34">
        <v>445571432104</v>
      </c>
      <c r="F9" s="33"/>
      <c r="G9" s="34">
        <v>401115224800</v>
      </c>
      <c r="H9" s="33"/>
      <c r="I9" s="34">
        <v>44456207304</v>
      </c>
      <c r="J9" s="33"/>
      <c r="K9" s="34">
        <v>31000000</v>
      </c>
      <c r="L9" s="33"/>
      <c r="M9" s="34">
        <v>445571432104</v>
      </c>
      <c r="N9" s="33"/>
      <c r="O9" s="34">
        <v>401115224800</v>
      </c>
      <c r="P9" s="33"/>
      <c r="Q9" s="92">
        <v>44456207304</v>
      </c>
      <c r="R9" s="92"/>
    </row>
    <row r="10" spans="1:18" ht="18.75" x14ac:dyDescent="0.4">
      <c r="A10" s="23" t="s">
        <v>45</v>
      </c>
      <c r="B10" s="13"/>
      <c r="C10" s="34">
        <v>4654657</v>
      </c>
      <c r="D10" s="33"/>
      <c r="E10" s="34">
        <v>157173561718</v>
      </c>
      <c r="F10" s="33"/>
      <c r="G10" s="34">
        <v>140546325937</v>
      </c>
      <c r="H10" s="33"/>
      <c r="I10" s="34">
        <v>16627235781</v>
      </c>
      <c r="J10" s="33"/>
      <c r="K10" s="34">
        <v>4654657</v>
      </c>
      <c r="L10" s="33"/>
      <c r="M10" s="34">
        <v>157173561718</v>
      </c>
      <c r="N10" s="33"/>
      <c r="O10" s="34">
        <v>140546325937</v>
      </c>
      <c r="P10" s="33"/>
      <c r="Q10" s="92">
        <v>16627235781</v>
      </c>
      <c r="R10" s="92"/>
    </row>
    <row r="11" spans="1:18" ht="18.75" x14ac:dyDescent="0.4">
      <c r="A11" s="23" t="s">
        <v>91</v>
      </c>
      <c r="B11" s="13"/>
      <c r="C11" s="34">
        <v>55000000</v>
      </c>
      <c r="D11" s="33"/>
      <c r="E11" s="34">
        <v>215855061565</v>
      </c>
      <c r="F11" s="33"/>
      <c r="G11" s="34">
        <v>223811459850</v>
      </c>
      <c r="H11" s="33"/>
      <c r="I11" s="34">
        <v>-7956398285</v>
      </c>
      <c r="J11" s="33"/>
      <c r="K11" s="34">
        <v>55000000</v>
      </c>
      <c r="L11" s="33"/>
      <c r="M11" s="34">
        <v>215855061565</v>
      </c>
      <c r="N11" s="33"/>
      <c r="O11" s="34">
        <v>223811459850</v>
      </c>
      <c r="P11" s="33"/>
      <c r="Q11" s="92">
        <v>-7956398285</v>
      </c>
      <c r="R11" s="92"/>
    </row>
    <row r="12" spans="1:18" ht="18.75" x14ac:dyDescent="0.4">
      <c r="A12" s="23" t="s">
        <v>29</v>
      </c>
      <c r="B12" s="13"/>
      <c r="C12" s="34">
        <v>50000000</v>
      </c>
      <c r="D12" s="33"/>
      <c r="E12" s="34">
        <v>398612164859</v>
      </c>
      <c r="F12" s="33"/>
      <c r="G12" s="34">
        <v>310084374918</v>
      </c>
      <c r="H12" s="33"/>
      <c r="I12" s="34">
        <v>88527789941</v>
      </c>
      <c r="J12" s="33"/>
      <c r="K12" s="34">
        <v>50000000</v>
      </c>
      <c r="L12" s="33"/>
      <c r="M12" s="34">
        <v>398612164859</v>
      </c>
      <c r="N12" s="33"/>
      <c r="O12" s="34">
        <v>310084374918</v>
      </c>
      <c r="P12" s="33"/>
      <c r="Q12" s="92">
        <v>88527789941</v>
      </c>
      <c r="R12" s="92"/>
    </row>
    <row r="13" spans="1:18" ht="18.75" x14ac:dyDescent="0.4">
      <c r="A13" s="23" t="s">
        <v>110</v>
      </c>
      <c r="B13" s="13"/>
      <c r="C13" s="34">
        <v>100454</v>
      </c>
      <c r="D13" s="33"/>
      <c r="E13" s="34">
        <v>5961710714</v>
      </c>
      <c r="F13" s="33"/>
      <c r="G13" s="34">
        <v>4372642772</v>
      </c>
      <c r="H13" s="33"/>
      <c r="I13" s="34">
        <v>1589067942</v>
      </c>
      <c r="J13" s="33"/>
      <c r="K13" s="34">
        <v>100454</v>
      </c>
      <c r="L13" s="33"/>
      <c r="M13" s="34">
        <v>5961710714</v>
      </c>
      <c r="N13" s="33"/>
      <c r="O13" s="34">
        <v>4372642772</v>
      </c>
      <c r="P13" s="33"/>
      <c r="Q13" s="92">
        <v>1589067942</v>
      </c>
      <c r="R13" s="92"/>
    </row>
    <row r="14" spans="1:18" ht="18.75" x14ac:dyDescent="0.4">
      <c r="A14" s="23" t="s">
        <v>81</v>
      </c>
      <c r="B14" s="13"/>
      <c r="C14" s="34">
        <v>40000000</v>
      </c>
      <c r="D14" s="33"/>
      <c r="E14" s="34">
        <v>64370937387</v>
      </c>
      <c r="F14" s="33"/>
      <c r="G14" s="34">
        <v>64060951066</v>
      </c>
      <c r="H14" s="33"/>
      <c r="I14" s="34">
        <v>309986321</v>
      </c>
      <c r="J14" s="33"/>
      <c r="K14" s="34">
        <v>40000000</v>
      </c>
      <c r="L14" s="33"/>
      <c r="M14" s="34">
        <v>64370937387</v>
      </c>
      <c r="N14" s="33"/>
      <c r="O14" s="34">
        <v>64060951066</v>
      </c>
      <c r="P14" s="33"/>
      <c r="Q14" s="92">
        <v>309986321</v>
      </c>
      <c r="R14" s="92"/>
    </row>
    <row r="15" spans="1:18" ht="18.75" x14ac:dyDescent="0.4">
      <c r="A15" s="23" t="s">
        <v>50</v>
      </c>
      <c r="B15" s="13"/>
      <c r="C15" s="34">
        <v>3000000</v>
      </c>
      <c r="D15" s="33"/>
      <c r="E15" s="34">
        <v>42717223701</v>
      </c>
      <c r="F15" s="33"/>
      <c r="G15" s="34">
        <v>29410882808</v>
      </c>
      <c r="H15" s="33"/>
      <c r="I15" s="34">
        <v>13306340893</v>
      </c>
      <c r="J15" s="33"/>
      <c r="K15" s="34">
        <v>3000000</v>
      </c>
      <c r="L15" s="33"/>
      <c r="M15" s="34">
        <v>42717223701</v>
      </c>
      <c r="N15" s="33"/>
      <c r="O15" s="34">
        <v>29410882808</v>
      </c>
      <c r="P15" s="33"/>
      <c r="Q15" s="92">
        <v>13306340893</v>
      </c>
      <c r="R15" s="92"/>
    </row>
    <row r="16" spans="1:18" ht="18.75" x14ac:dyDescent="0.4">
      <c r="A16" s="23" t="s">
        <v>99</v>
      </c>
      <c r="B16" s="13"/>
      <c r="C16" s="34">
        <v>133750</v>
      </c>
      <c r="D16" s="33"/>
      <c r="E16" s="34">
        <v>4817594950</v>
      </c>
      <c r="F16" s="33"/>
      <c r="G16" s="34">
        <v>3941668540</v>
      </c>
      <c r="H16" s="33"/>
      <c r="I16" s="34">
        <v>875926410</v>
      </c>
      <c r="J16" s="33"/>
      <c r="K16" s="34">
        <v>133750</v>
      </c>
      <c r="L16" s="33"/>
      <c r="M16" s="34">
        <v>4817594950</v>
      </c>
      <c r="N16" s="33"/>
      <c r="O16" s="34">
        <v>3941668540</v>
      </c>
      <c r="P16" s="33"/>
      <c r="Q16" s="92">
        <v>875926410</v>
      </c>
      <c r="R16" s="92"/>
    </row>
    <row r="17" spans="1:18" ht="18.75" x14ac:dyDescent="0.4">
      <c r="A17" s="23" t="s">
        <v>22</v>
      </c>
      <c r="B17" s="13"/>
      <c r="C17" s="34">
        <v>35600000</v>
      </c>
      <c r="D17" s="33"/>
      <c r="E17" s="34">
        <v>100229387184</v>
      </c>
      <c r="F17" s="33"/>
      <c r="G17" s="34">
        <v>98204380833</v>
      </c>
      <c r="H17" s="33"/>
      <c r="I17" s="34">
        <v>2025006351</v>
      </c>
      <c r="J17" s="33"/>
      <c r="K17" s="34">
        <v>35600000</v>
      </c>
      <c r="L17" s="33"/>
      <c r="M17" s="34">
        <v>100229387184</v>
      </c>
      <c r="N17" s="33"/>
      <c r="O17" s="34">
        <v>98204380833</v>
      </c>
      <c r="P17" s="33"/>
      <c r="Q17" s="92">
        <v>2025006351</v>
      </c>
      <c r="R17" s="92"/>
    </row>
    <row r="18" spans="1:18" ht="18.75" x14ac:dyDescent="0.4">
      <c r="A18" s="23" t="s">
        <v>30</v>
      </c>
      <c r="B18" s="13"/>
      <c r="C18" s="34">
        <v>53000000</v>
      </c>
      <c r="D18" s="33"/>
      <c r="E18" s="34">
        <v>407574904562</v>
      </c>
      <c r="F18" s="33"/>
      <c r="G18" s="34">
        <v>340259305687</v>
      </c>
      <c r="H18" s="33"/>
      <c r="I18" s="34">
        <v>67315598875</v>
      </c>
      <c r="J18" s="33"/>
      <c r="K18" s="34">
        <v>53000000</v>
      </c>
      <c r="L18" s="33"/>
      <c r="M18" s="34">
        <v>407574904562</v>
      </c>
      <c r="N18" s="33"/>
      <c r="O18" s="34">
        <v>340259305687</v>
      </c>
      <c r="P18" s="33"/>
      <c r="Q18" s="92">
        <v>67315598875</v>
      </c>
      <c r="R18" s="92"/>
    </row>
    <row r="19" spans="1:18" ht="18.75" x14ac:dyDescent="0.4">
      <c r="A19" s="23" t="s">
        <v>92</v>
      </c>
      <c r="B19" s="13"/>
      <c r="C19" s="34">
        <v>30000000</v>
      </c>
      <c r="D19" s="33"/>
      <c r="E19" s="34">
        <v>164940516601</v>
      </c>
      <c r="F19" s="33"/>
      <c r="G19" s="34">
        <v>147441399300</v>
      </c>
      <c r="H19" s="33"/>
      <c r="I19" s="34">
        <v>17499117301</v>
      </c>
      <c r="J19" s="33"/>
      <c r="K19" s="34">
        <v>30000000</v>
      </c>
      <c r="L19" s="33"/>
      <c r="M19" s="34">
        <v>164940516601</v>
      </c>
      <c r="N19" s="33"/>
      <c r="O19" s="34">
        <v>147441399300</v>
      </c>
      <c r="P19" s="33"/>
      <c r="Q19" s="92">
        <v>17499117301</v>
      </c>
      <c r="R19" s="92"/>
    </row>
    <row r="20" spans="1:18" ht="18.75" x14ac:dyDescent="0.4">
      <c r="A20" s="23" t="s">
        <v>107</v>
      </c>
      <c r="B20" s="13"/>
      <c r="C20" s="34">
        <v>30000000</v>
      </c>
      <c r="D20" s="33"/>
      <c r="E20" s="34">
        <v>570266628215</v>
      </c>
      <c r="F20" s="33"/>
      <c r="G20" s="34">
        <v>516456899879</v>
      </c>
      <c r="H20" s="33"/>
      <c r="I20" s="34">
        <v>53809728336</v>
      </c>
      <c r="J20" s="33"/>
      <c r="K20" s="34">
        <v>30000000</v>
      </c>
      <c r="L20" s="33"/>
      <c r="M20" s="34">
        <v>570266628215</v>
      </c>
      <c r="N20" s="33"/>
      <c r="O20" s="34">
        <v>516456899879</v>
      </c>
      <c r="P20" s="33"/>
      <c r="Q20" s="92">
        <v>53809728336</v>
      </c>
      <c r="R20" s="92"/>
    </row>
    <row r="21" spans="1:18" ht="18.75" x14ac:dyDescent="0.4">
      <c r="A21" s="23" t="s">
        <v>62</v>
      </c>
      <c r="B21" s="13"/>
      <c r="C21" s="34">
        <v>6000000</v>
      </c>
      <c r="D21" s="33"/>
      <c r="E21" s="34">
        <v>19551688197</v>
      </c>
      <c r="F21" s="33"/>
      <c r="G21" s="34">
        <v>16390315860</v>
      </c>
      <c r="H21" s="33"/>
      <c r="I21" s="34">
        <v>3161372337</v>
      </c>
      <c r="J21" s="33"/>
      <c r="K21" s="34">
        <v>6000000</v>
      </c>
      <c r="L21" s="33"/>
      <c r="M21" s="34">
        <v>19551688197</v>
      </c>
      <c r="N21" s="33"/>
      <c r="O21" s="34">
        <v>16390315860</v>
      </c>
      <c r="P21" s="33"/>
      <c r="Q21" s="92">
        <v>3161372337</v>
      </c>
      <c r="R21" s="92"/>
    </row>
    <row r="22" spans="1:18" ht="18.75" x14ac:dyDescent="0.4">
      <c r="A22" s="23" t="s">
        <v>58</v>
      </c>
      <c r="B22" s="13"/>
      <c r="C22" s="34">
        <v>62060883</v>
      </c>
      <c r="D22" s="33"/>
      <c r="E22" s="34">
        <v>181418560747</v>
      </c>
      <c r="F22" s="33"/>
      <c r="G22" s="34">
        <v>209129592872</v>
      </c>
      <c r="H22" s="33"/>
      <c r="I22" s="34">
        <v>-27711032125</v>
      </c>
      <c r="J22" s="33"/>
      <c r="K22" s="34">
        <v>62060883</v>
      </c>
      <c r="L22" s="33"/>
      <c r="M22" s="34">
        <v>181418560747</v>
      </c>
      <c r="N22" s="33"/>
      <c r="O22" s="34">
        <v>209129592872</v>
      </c>
      <c r="P22" s="33"/>
      <c r="Q22" s="92">
        <v>-27711032125</v>
      </c>
      <c r="R22" s="92"/>
    </row>
    <row r="23" spans="1:18" ht="18.75" x14ac:dyDescent="0.4">
      <c r="A23" s="23" t="s">
        <v>88</v>
      </c>
      <c r="B23" s="13"/>
      <c r="C23" s="34">
        <v>50300000</v>
      </c>
      <c r="D23" s="33"/>
      <c r="E23" s="34">
        <v>462051416034</v>
      </c>
      <c r="F23" s="33"/>
      <c r="G23" s="34">
        <v>448121980030</v>
      </c>
      <c r="H23" s="33"/>
      <c r="I23" s="34">
        <v>13929436004</v>
      </c>
      <c r="J23" s="33"/>
      <c r="K23" s="34">
        <v>50300000</v>
      </c>
      <c r="L23" s="33"/>
      <c r="M23" s="34">
        <v>462051416034</v>
      </c>
      <c r="N23" s="33"/>
      <c r="O23" s="34">
        <v>448121980030</v>
      </c>
      <c r="P23" s="33"/>
      <c r="Q23" s="92">
        <v>13929436004</v>
      </c>
      <c r="R23" s="92"/>
    </row>
    <row r="24" spans="1:18" ht="18.75" x14ac:dyDescent="0.4">
      <c r="A24" s="23" t="s">
        <v>93</v>
      </c>
      <c r="B24" s="13"/>
      <c r="C24" s="34">
        <v>8446342</v>
      </c>
      <c r="D24" s="33"/>
      <c r="E24" s="34">
        <v>46330753110</v>
      </c>
      <c r="F24" s="33"/>
      <c r="G24" s="34">
        <v>39993124378</v>
      </c>
      <c r="H24" s="33"/>
      <c r="I24" s="34">
        <v>6337628732</v>
      </c>
      <c r="J24" s="33"/>
      <c r="K24" s="34">
        <v>8446342</v>
      </c>
      <c r="L24" s="33"/>
      <c r="M24" s="34">
        <v>46330753110</v>
      </c>
      <c r="N24" s="33"/>
      <c r="O24" s="34">
        <v>39993124378</v>
      </c>
      <c r="P24" s="33"/>
      <c r="Q24" s="92">
        <v>6337628732</v>
      </c>
      <c r="R24" s="92"/>
    </row>
    <row r="25" spans="1:18" ht="18.75" x14ac:dyDescent="0.4">
      <c r="A25" s="23" t="s">
        <v>85</v>
      </c>
      <c r="B25" s="13"/>
      <c r="C25" s="34">
        <v>163512961</v>
      </c>
      <c r="D25" s="33"/>
      <c r="E25" s="34">
        <v>2628849510191</v>
      </c>
      <c r="F25" s="33"/>
      <c r="G25" s="34">
        <v>1893203455857</v>
      </c>
      <c r="H25" s="33"/>
      <c r="I25" s="34">
        <v>735646054334</v>
      </c>
      <c r="J25" s="33"/>
      <c r="K25" s="34">
        <v>163512961</v>
      </c>
      <c r="L25" s="33"/>
      <c r="M25" s="34">
        <v>2628849510191</v>
      </c>
      <c r="N25" s="33"/>
      <c r="O25" s="34">
        <v>1893203455857</v>
      </c>
      <c r="P25" s="33"/>
      <c r="Q25" s="92">
        <v>735646054334</v>
      </c>
      <c r="R25" s="92"/>
    </row>
    <row r="26" spans="1:18" ht="18.75" x14ac:dyDescent="0.4">
      <c r="A26" s="23" t="s">
        <v>54</v>
      </c>
      <c r="B26" s="13"/>
      <c r="C26" s="34">
        <v>213000000</v>
      </c>
      <c r="D26" s="33"/>
      <c r="E26" s="34">
        <v>588418195990</v>
      </c>
      <c r="F26" s="33"/>
      <c r="G26" s="34">
        <v>570654477000</v>
      </c>
      <c r="H26" s="33"/>
      <c r="I26" s="34">
        <v>17763718990</v>
      </c>
      <c r="J26" s="33"/>
      <c r="K26" s="34">
        <v>213000000</v>
      </c>
      <c r="L26" s="33"/>
      <c r="M26" s="34">
        <v>588418195990</v>
      </c>
      <c r="N26" s="33"/>
      <c r="O26" s="34">
        <v>570654477000</v>
      </c>
      <c r="P26" s="33"/>
      <c r="Q26" s="92">
        <v>17763718990</v>
      </c>
      <c r="R26" s="92"/>
    </row>
    <row r="27" spans="1:18" ht="18.75" x14ac:dyDescent="0.4">
      <c r="A27" s="23" t="s">
        <v>59</v>
      </c>
      <c r="B27" s="13"/>
      <c r="C27" s="34">
        <v>44100000</v>
      </c>
      <c r="D27" s="33"/>
      <c r="E27" s="34">
        <v>611443187064</v>
      </c>
      <c r="F27" s="33"/>
      <c r="G27" s="34">
        <v>621379319091</v>
      </c>
      <c r="H27" s="33"/>
      <c r="I27" s="34">
        <v>-9936132027</v>
      </c>
      <c r="J27" s="33"/>
      <c r="K27" s="34">
        <v>44100000</v>
      </c>
      <c r="L27" s="33"/>
      <c r="M27" s="34">
        <v>611443187064</v>
      </c>
      <c r="N27" s="33"/>
      <c r="O27" s="34">
        <v>621379319091</v>
      </c>
      <c r="P27" s="33"/>
      <c r="Q27" s="92">
        <v>-9936132027</v>
      </c>
      <c r="R27" s="92"/>
    </row>
    <row r="28" spans="1:18" ht="18.75" x14ac:dyDescent="0.4">
      <c r="A28" s="23" t="s">
        <v>89</v>
      </c>
      <c r="B28" s="13"/>
      <c r="C28" s="34">
        <v>15000000</v>
      </c>
      <c r="D28" s="33"/>
      <c r="E28" s="34">
        <v>312861019028</v>
      </c>
      <c r="F28" s="33"/>
      <c r="G28" s="34">
        <v>312565050000</v>
      </c>
      <c r="H28" s="33"/>
      <c r="I28" s="34">
        <v>295969028</v>
      </c>
      <c r="J28" s="33"/>
      <c r="K28" s="34">
        <v>15000000</v>
      </c>
      <c r="L28" s="33"/>
      <c r="M28" s="34">
        <v>312861019028</v>
      </c>
      <c r="N28" s="33"/>
      <c r="O28" s="34">
        <v>312565050000</v>
      </c>
      <c r="P28" s="33"/>
      <c r="Q28" s="92">
        <v>295969028</v>
      </c>
      <c r="R28" s="92"/>
    </row>
    <row r="29" spans="1:18" ht="18.75" x14ac:dyDescent="0.4">
      <c r="A29" s="23" t="s">
        <v>55</v>
      </c>
      <c r="B29" s="13"/>
      <c r="C29" s="34">
        <v>80165143</v>
      </c>
      <c r="D29" s="33"/>
      <c r="E29" s="34">
        <v>1340634214217</v>
      </c>
      <c r="F29" s="33"/>
      <c r="G29" s="34">
        <v>1077841070365</v>
      </c>
      <c r="H29" s="33"/>
      <c r="I29" s="34">
        <v>262793143852</v>
      </c>
      <c r="J29" s="33"/>
      <c r="K29" s="34">
        <v>80165143</v>
      </c>
      <c r="L29" s="33"/>
      <c r="M29" s="34">
        <v>1340634214217</v>
      </c>
      <c r="N29" s="33"/>
      <c r="O29" s="34">
        <v>1077841070365</v>
      </c>
      <c r="P29" s="33"/>
      <c r="Q29" s="92">
        <v>262793143852</v>
      </c>
      <c r="R29" s="92"/>
    </row>
    <row r="30" spans="1:18" ht="18.75" x14ac:dyDescent="0.4">
      <c r="A30" s="23" t="s">
        <v>21</v>
      </c>
      <c r="B30" s="13"/>
      <c r="C30" s="34">
        <v>1100000000</v>
      </c>
      <c r="D30" s="33"/>
      <c r="E30" s="34">
        <v>650717395192</v>
      </c>
      <c r="F30" s="33"/>
      <c r="G30" s="34">
        <v>643983230000</v>
      </c>
      <c r="H30" s="33"/>
      <c r="I30" s="34">
        <v>6734165192</v>
      </c>
      <c r="J30" s="33"/>
      <c r="K30" s="34">
        <v>1100000000</v>
      </c>
      <c r="L30" s="33"/>
      <c r="M30" s="34">
        <v>650717395192</v>
      </c>
      <c r="N30" s="33"/>
      <c r="O30" s="34">
        <v>643983230000</v>
      </c>
      <c r="P30" s="33"/>
      <c r="Q30" s="92">
        <v>6734165192</v>
      </c>
      <c r="R30" s="92"/>
    </row>
    <row r="31" spans="1:18" ht="18.75" x14ac:dyDescent="0.4">
      <c r="A31" s="23" t="s">
        <v>95</v>
      </c>
      <c r="B31" s="13"/>
      <c r="C31" s="34">
        <v>26300000</v>
      </c>
      <c r="D31" s="33"/>
      <c r="E31" s="34">
        <v>252281677744</v>
      </c>
      <c r="F31" s="33"/>
      <c r="G31" s="34">
        <v>245308989400</v>
      </c>
      <c r="H31" s="33"/>
      <c r="I31" s="34">
        <v>6972688344</v>
      </c>
      <c r="J31" s="33"/>
      <c r="K31" s="34">
        <v>26300000</v>
      </c>
      <c r="L31" s="33"/>
      <c r="M31" s="34">
        <v>252281677744</v>
      </c>
      <c r="N31" s="33"/>
      <c r="O31" s="34">
        <v>245308989400</v>
      </c>
      <c r="P31" s="33"/>
      <c r="Q31" s="92">
        <v>6972688344</v>
      </c>
      <c r="R31" s="92"/>
    </row>
    <row r="32" spans="1:18" ht="18.75" x14ac:dyDescent="0.4">
      <c r="A32" s="23" t="s">
        <v>35</v>
      </c>
      <c r="B32" s="13"/>
      <c r="C32" s="34">
        <v>804731</v>
      </c>
      <c r="D32" s="33"/>
      <c r="E32" s="34">
        <v>50370037900</v>
      </c>
      <c r="F32" s="33"/>
      <c r="G32" s="34">
        <v>38437867158</v>
      </c>
      <c r="H32" s="33"/>
      <c r="I32" s="34">
        <v>11932170742</v>
      </c>
      <c r="J32" s="33"/>
      <c r="K32" s="34">
        <v>804731</v>
      </c>
      <c r="L32" s="33"/>
      <c r="M32" s="34">
        <v>50370037900</v>
      </c>
      <c r="N32" s="33"/>
      <c r="O32" s="34">
        <v>38437867158</v>
      </c>
      <c r="P32" s="33"/>
      <c r="Q32" s="92">
        <v>11932170742</v>
      </c>
      <c r="R32" s="92"/>
    </row>
    <row r="33" spans="1:18" ht="18.75" x14ac:dyDescent="0.4">
      <c r="A33" s="23" t="s">
        <v>36</v>
      </c>
      <c r="B33" s="13"/>
      <c r="C33" s="34">
        <v>7092443</v>
      </c>
      <c r="D33" s="33"/>
      <c r="E33" s="34">
        <v>124390298503</v>
      </c>
      <c r="F33" s="33"/>
      <c r="G33" s="34">
        <v>117387475158</v>
      </c>
      <c r="H33" s="33"/>
      <c r="I33" s="34">
        <v>7002823345</v>
      </c>
      <c r="J33" s="33"/>
      <c r="K33" s="34">
        <v>7092443</v>
      </c>
      <c r="L33" s="33"/>
      <c r="M33" s="34">
        <v>124390298503</v>
      </c>
      <c r="N33" s="33"/>
      <c r="O33" s="34">
        <v>117387475158</v>
      </c>
      <c r="P33" s="33"/>
      <c r="Q33" s="92">
        <v>7002823345</v>
      </c>
      <c r="R33" s="92"/>
    </row>
    <row r="34" spans="1:18" ht="18.75" x14ac:dyDescent="0.4">
      <c r="A34" s="23" t="s">
        <v>43</v>
      </c>
      <c r="B34" s="13"/>
      <c r="C34" s="34">
        <v>14240794</v>
      </c>
      <c r="D34" s="33"/>
      <c r="E34" s="34">
        <v>410431819752</v>
      </c>
      <c r="F34" s="33"/>
      <c r="G34" s="34">
        <v>358372866354</v>
      </c>
      <c r="H34" s="33"/>
      <c r="I34" s="34">
        <v>52058953398</v>
      </c>
      <c r="J34" s="33"/>
      <c r="K34" s="34">
        <v>14240794</v>
      </c>
      <c r="L34" s="33"/>
      <c r="M34" s="34">
        <v>410431819752</v>
      </c>
      <c r="N34" s="33"/>
      <c r="O34" s="34">
        <v>358372866354</v>
      </c>
      <c r="P34" s="33"/>
      <c r="Q34" s="92">
        <v>52058953398</v>
      </c>
      <c r="R34" s="92"/>
    </row>
    <row r="35" spans="1:18" ht="18.75" x14ac:dyDescent="0.4">
      <c r="A35" s="23" t="s">
        <v>108</v>
      </c>
      <c r="B35" s="13"/>
      <c r="C35" s="34">
        <v>15600000</v>
      </c>
      <c r="D35" s="33"/>
      <c r="E35" s="34">
        <v>77489936793</v>
      </c>
      <c r="F35" s="33"/>
      <c r="G35" s="34">
        <v>65280167693</v>
      </c>
      <c r="H35" s="33"/>
      <c r="I35" s="34">
        <v>12209769100</v>
      </c>
      <c r="J35" s="33"/>
      <c r="K35" s="34">
        <v>15600000</v>
      </c>
      <c r="L35" s="33"/>
      <c r="M35" s="34">
        <v>77489936793</v>
      </c>
      <c r="N35" s="33"/>
      <c r="O35" s="34">
        <v>65280167693</v>
      </c>
      <c r="P35" s="33"/>
      <c r="Q35" s="92">
        <v>12209769100</v>
      </c>
      <c r="R35" s="92"/>
    </row>
    <row r="36" spans="1:18" ht="18.75" x14ac:dyDescent="0.4">
      <c r="A36" s="23" t="s">
        <v>52</v>
      </c>
      <c r="B36" s="13"/>
      <c r="C36" s="34">
        <v>12736984</v>
      </c>
      <c r="D36" s="33"/>
      <c r="E36" s="34">
        <v>493003458184</v>
      </c>
      <c r="F36" s="33"/>
      <c r="G36" s="34">
        <v>488731843295</v>
      </c>
      <c r="H36" s="33"/>
      <c r="I36" s="34">
        <v>4271614889</v>
      </c>
      <c r="J36" s="33"/>
      <c r="K36" s="34">
        <v>12736984</v>
      </c>
      <c r="L36" s="33"/>
      <c r="M36" s="34">
        <v>493003458184</v>
      </c>
      <c r="N36" s="33"/>
      <c r="O36" s="34">
        <v>488731843295</v>
      </c>
      <c r="P36" s="33"/>
      <c r="Q36" s="92">
        <v>4271614889</v>
      </c>
      <c r="R36" s="92"/>
    </row>
    <row r="37" spans="1:18" ht="18.75" x14ac:dyDescent="0.4">
      <c r="A37" s="23" t="s">
        <v>46</v>
      </c>
      <c r="B37" s="13"/>
      <c r="C37" s="34">
        <v>30000000</v>
      </c>
      <c r="D37" s="33"/>
      <c r="E37" s="34">
        <v>360415224187</v>
      </c>
      <c r="F37" s="33"/>
      <c r="G37" s="34">
        <v>330128229000</v>
      </c>
      <c r="H37" s="33"/>
      <c r="I37" s="34">
        <v>30286995187</v>
      </c>
      <c r="J37" s="33"/>
      <c r="K37" s="34">
        <v>30000000</v>
      </c>
      <c r="L37" s="33"/>
      <c r="M37" s="34">
        <v>360415224187</v>
      </c>
      <c r="N37" s="33"/>
      <c r="O37" s="34">
        <v>330128229000</v>
      </c>
      <c r="P37" s="33"/>
      <c r="Q37" s="92">
        <v>30286995187</v>
      </c>
      <c r="R37" s="92"/>
    </row>
    <row r="38" spans="1:18" ht="18.75" x14ac:dyDescent="0.4">
      <c r="A38" s="23" t="s">
        <v>23</v>
      </c>
      <c r="B38" s="13"/>
      <c r="C38" s="34">
        <v>1496311000</v>
      </c>
      <c r="D38" s="33"/>
      <c r="E38" s="34">
        <v>2359739556247</v>
      </c>
      <c r="F38" s="33"/>
      <c r="G38" s="34">
        <v>2188513416539</v>
      </c>
      <c r="H38" s="33"/>
      <c r="I38" s="34">
        <v>171226139708</v>
      </c>
      <c r="J38" s="33"/>
      <c r="K38" s="34">
        <v>1496311000</v>
      </c>
      <c r="L38" s="33"/>
      <c r="M38" s="34">
        <v>2359739556247</v>
      </c>
      <c r="N38" s="33"/>
      <c r="O38" s="34">
        <v>2188513416539</v>
      </c>
      <c r="P38" s="33"/>
      <c r="Q38" s="92">
        <v>171226139708</v>
      </c>
      <c r="R38" s="92"/>
    </row>
    <row r="39" spans="1:18" ht="18.75" x14ac:dyDescent="0.4">
      <c r="A39" s="23" t="s">
        <v>39</v>
      </c>
      <c r="B39" s="13"/>
      <c r="C39" s="34">
        <v>22100000</v>
      </c>
      <c r="D39" s="33"/>
      <c r="E39" s="34">
        <v>323926958763</v>
      </c>
      <c r="F39" s="33"/>
      <c r="G39" s="34">
        <v>364462754928</v>
      </c>
      <c r="H39" s="33"/>
      <c r="I39" s="34">
        <v>-40535796165</v>
      </c>
      <c r="J39" s="33"/>
      <c r="K39" s="34">
        <v>22100000</v>
      </c>
      <c r="L39" s="33"/>
      <c r="M39" s="34">
        <v>323926958763</v>
      </c>
      <c r="N39" s="33"/>
      <c r="O39" s="34">
        <v>364462754928</v>
      </c>
      <c r="P39" s="33"/>
      <c r="Q39" s="92">
        <v>-40535796165</v>
      </c>
      <c r="R39" s="92"/>
    </row>
    <row r="40" spans="1:18" ht="18.75" x14ac:dyDescent="0.4">
      <c r="A40" s="23" t="s">
        <v>40</v>
      </c>
      <c r="B40" s="13"/>
      <c r="C40" s="34">
        <v>300000000</v>
      </c>
      <c r="D40" s="33"/>
      <c r="E40" s="34">
        <v>786147242053</v>
      </c>
      <c r="F40" s="33"/>
      <c r="G40" s="34">
        <v>786473202000</v>
      </c>
      <c r="H40" s="33"/>
      <c r="I40" s="34">
        <v>-325959947</v>
      </c>
      <c r="J40" s="33"/>
      <c r="K40" s="34">
        <v>300000000</v>
      </c>
      <c r="L40" s="33"/>
      <c r="M40" s="34">
        <v>786147242053</v>
      </c>
      <c r="N40" s="33"/>
      <c r="O40" s="34">
        <v>786473202000</v>
      </c>
      <c r="P40" s="33"/>
      <c r="Q40" s="92">
        <v>-325959947</v>
      </c>
      <c r="R40" s="92"/>
    </row>
    <row r="41" spans="1:18" ht="18.75" x14ac:dyDescent="0.4">
      <c r="A41" s="23" t="s">
        <v>106</v>
      </c>
      <c r="B41" s="13"/>
      <c r="C41" s="34">
        <v>800000</v>
      </c>
      <c r="D41" s="33"/>
      <c r="E41" s="34">
        <v>2989511069</v>
      </c>
      <c r="F41" s="33"/>
      <c r="G41" s="34">
        <v>2765748340</v>
      </c>
      <c r="H41" s="33"/>
      <c r="I41" s="34">
        <v>223762729</v>
      </c>
      <c r="J41" s="33"/>
      <c r="K41" s="34">
        <v>800000</v>
      </c>
      <c r="L41" s="33"/>
      <c r="M41" s="34">
        <v>2989511069</v>
      </c>
      <c r="N41" s="33"/>
      <c r="O41" s="34">
        <v>2765748340</v>
      </c>
      <c r="P41" s="33"/>
      <c r="Q41" s="92">
        <v>223762729</v>
      </c>
      <c r="R41" s="92"/>
    </row>
    <row r="42" spans="1:18" ht="18.75" x14ac:dyDescent="0.4">
      <c r="A42" s="23" t="s">
        <v>69</v>
      </c>
      <c r="B42" s="13"/>
      <c r="C42" s="34">
        <v>73500000</v>
      </c>
      <c r="D42" s="33"/>
      <c r="E42" s="34">
        <v>635963716820</v>
      </c>
      <c r="F42" s="33"/>
      <c r="G42" s="34">
        <v>548447474466</v>
      </c>
      <c r="H42" s="33"/>
      <c r="I42" s="34">
        <v>87516242354</v>
      </c>
      <c r="J42" s="33"/>
      <c r="K42" s="34">
        <v>73500000</v>
      </c>
      <c r="L42" s="33"/>
      <c r="M42" s="34">
        <v>635963716820</v>
      </c>
      <c r="N42" s="33"/>
      <c r="O42" s="34">
        <v>548447474466</v>
      </c>
      <c r="P42" s="33"/>
      <c r="Q42" s="92">
        <v>87516242354</v>
      </c>
      <c r="R42" s="92"/>
    </row>
    <row r="43" spans="1:18" ht="18.75" x14ac:dyDescent="0.4">
      <c r="A43" s="23" t="s">
        <v>103</v>
      </c>
      <c r="B43" s="13"/>
      <c r="C43" s="34">
        <v>3954869</v>
      </c>
      <c r="D43" s="33"/>
      <c r="E43" s="34">
        <v>22172282939</v>
      </c>
      <c r="F43" s="33"/>
      <c r="G43" s="34">
        <v>21284317308</v>
      </c>
      <c r="H43" s="33"/>
      <c r="I43" s="34">
        <v>887965631</v>
      </c>
      <c r="J43" s="33"/>
      <c r="K43" s="34">
        <v>3954869</v>
      </c>
      <c r="L43" s="33"/>
      <c r="M43" s="34">
        <v>22172282939</v>
      </c>
      <c r="N43" s="33"/>
      <c r="O43" s="34">
        <v>21284317308</v>
      </c>
      <c r="P43" s="33"/>
      <c r="Q43" s="92">
        <v>887965631</v>
      </c>
      <c r="R43" s="92"/>
    </row>
    <row r="44" spans="1:18" ht="18.75" x14ac:dyDescent="0.4">
      <c r="A44" s="23" t="s">
        <v>74</v>
      </c>
      <c r="B44" s="13"/>
      <c r="C44" s="34">
        <v>100000000</v>
      </c>
      <c r="D44" s="33"/>
      <c r="E44" s="34">
        <v>279828147940</v>
      </c>
      <c r="F44" s="33"/>
      <c r="G44" s="34">
        <v>313259639000</v>
      </c>
      <c r="H44" s="33"/>
      <c r="I44" s="34">
        <v>-33431491060</v>
      </c>
      <c r="J44" s="33"/>
      <c r="K44" s="34">
        <v>100000000</v>
      </c>
      <c r="L44" s="33"/>
      <c r="M44" s="34">
        <v>279828147940</v>
      </c>
      <c r="N44" s="33"/>
      <c r="O44" s="34">
        <v>313259639000</v>
      </c>
      <c r="P44" s="33"/>
      <c r="Q44" s="92">
        <v>-33431491060</v>
      </c>
      <c r="R44" s="92"/>
    </row>
    <row r="45" spans="1:18" ht="18.75" x14ac:dyDescent="0.4">
      <c r="A45" s="23" t="s">
        <v>49</v>
      </c>
      <c r="B45" s="13"/>
      <c r="C45" s="34">
        <v>778644</v>
      </c>
      <c r="D45" s="33"/>
      <c r="E45" s="34">
        <v>1894645093</v>
      </c>
      <c r="F45" s="33"/>
      <c r="G45" s="34">
        <v>1908383955</v>
      </c>
      <c r="H45" s="33"/>
      <c r="I45" s="34">
        <v>-13738862</v>
      </c>
      <c r="J45" s="33"/>
      <c r="K45" s="34">
        <v>778644</v>
      </c>
      <c r="L45" s="33"/>
      <c r="M45" s="34">
        <v>1894645093</v>
      </c>
      <c r="N45" s="33"/>
      <c r="O45" s="34">
        <v>1908383955</v>
      </c>
      <c r="P45" s="33"/>
      <c r="Q45" s="92">
        <v>-13738862</v>
      </c>
      <c r="R45" s="92"/>
    </row>
    <row r="46" spans="1:18" ht="18.75" x14ac:dyDescent="0.4">
      <c r="A46" s="23" t="s">
        <v>57</v>
      </c>
      <c r="B46" s="13"/>
      <c r="C46" s="34">
        <v>200000000</v>
      </c>
      <c r="D46" s="33"/>
      <c r="E46" s="34">
        <v>464769503362</v>
      </c>
      <c r="F46" s="33"/>
      <c r="G46" s="34">
        <v>476884962000</v>
      </c>
      <c r="H46" s="33"/>
      <c r="I46" s="34">
        <v>-12115458638</v>
      </c>
      <c r="J46" s="33"/>
      <c r="K46" s="34">
        <v>200000000</v>
      </c>
      <c r="L46" s="33"/>
      <c r="M46" s="34">
        <v>464769503362</v>
      </c>
      <c r="N46" s="33"/>
      <c r="O46" s="34">
        <v>476884962000</v>
      </c>
      <c r="P46" s="33"/>
      <c r="Q46" s="92">
        <v>-12115458638</v>
      </c>
      <c r="R46" s="92"/>
    </row>
    <row r="47" spans="1:18" ht="18.75" x14ac:dyDescent="0.4">
      <c r="A47" s="23" t="s">
        <v>60</v>
      </c>
      <c r="B47" s="13"/>
      <c r="C47" s="34">
        <v>50772987</v>
      </c>
      <c r="D47" s="33"/>
      <c r="E47" s="34">
        <v>384675248852</v>
      </c>
      <c r="F47" s="33"/>
      <c r="G47" s="34">
        <v>394479406960</v>
      </c>
      <c r="H47" s="33"/>
      <c r="I47" s="34">
        <v>-9804158108</v>
      </c>
      <c r="J47" s="33"/>
      <c r="K47" s="34">
        <v>50772987</v>
      </c>
      <c r="L47" s="33"/>
      <c r="M47" s="34">
        <v>384675248852</v>
      </c>
      <c r="N47" s="33"/>
      <c r="O47" s="34">
        <v>394479406960</v>
      </c>
      <c r="P47" s="33"/>
      <c r="Q47" s="92">
        <v>-9804158108</v>
      </c>
      <c r="R47" s="92"/>
    </row>
    <row r="48" spans="1:18" ht="18.75" x14ac:dyDescent="0.4">
      <c r="A48" s="23" t="s">
        <v>66</v>
      </c>
      <c r="B48" s="13"/>
      <c r="C48" s="34">
        <v>1461604</v>
      </c>
      <c r="D48" s="33"/>
      <c r="E48" s="34">
        <v>48981305915</v>
      </c>
      <c r="F48" s="33"/>
      <c r="G48" s="34">
        <v>51326322282</v>
      </c>
      <c r="H48" s="33"/>
      <c r="I48" s="34">
        <v>-2345016367</v>
      </c>
      <c r="J48" s="33"/>
      <c r="K48" s="34">
        <v>1461604</v>
      </c>
      <c r="L48" s="33"/>
      <c r="M48" s="34">
        <v>48981305915</v>
      </c>
      <c r="N48" s="33"/>
      <c r="O48" s="34">
        <v>51326322282</v>
      </c>
      <c r="P48" s="33"/>
      <c r="Q48" s="92">
        <v>-2345016367</v>
      </c>
      <c r="R48" s="92"/>
    </row>
    <row r="49" spans="1:18" ht="18.75" x14ac:dyDescent="0.4">
      <c r="A49" s="23" t="s">
        <v>34</v>
      </c>
      <c r="B49" s="13"/>
      <c r="C49" s="34">
        <v>9000000</v>
      </c>
      <c r="D49" s="33"/>
      <c r="E49" s="34">
        <v>586924692137</v>
      </c>
      <c r="F49" s="33"/>
      <c r="G49" s="34">
        <v>544309708468</v>
      </c>
      <c r="H49" s="33"/>
      <c r="I49" s="34">
        <v>42614983669</v>
      </c>
      <c r="J49" s="33"/>
      <c r="K49" s="34">
        <v>9000000</v>
      </c>
      <c r="L49" s="33"/>
      <c r="M49" s="34">
        <v>586924692137</v>
      </c>
      <c r="N49" s="33"/>
      <c r="O49" s="34">
        <v>544309708468</v>
      </c>
      <c r="P49" s="33"/>
      <c r="Q49" s="92">
        <v>42614983669</v>
      </c>
      <c r="R49" s="92"/>
    </row>
    <row r="50" spans="1:18" ht="18.75" x14ac:dyDescent="0.4">
      <c r="A50" s="23" t="s">
        <v>51</v>
      </c>
      <c r="B50" s="13"/>
      <c r="C50" s="34">
        <v>1206668423</v>
      </c>
      <c r="D50" s="33"/>
      <c r="E50" s="34">
        <v>2108278463322</v>
      </c>
      <c r="F50" s="33"/>
      <c r="G50" s="34">
        <v>2052932600440</v>
      </c>
      <c r="H50" s="33"/>
      <c r="I50" s="34">
        <v>55345862882</v>
      </c>
      <c r="J50" s="33"/>
      <c r="K50" s="34">
        <v>1206668423</v>
      </c>
      <c r="L50" s="33"/>
      <c r="M50" s="34">
        <v>2108278463322</v>
      </c>
      <c r="N50" s="33"/>
      <c r="O50" s="34">
        <v>2052932600440</v>
      </c>
      <c r="P50" s="33"/>
      <c r="Q50" s="92">
        <v>55345862882</v>
      </c>
      <c r="R50" s="92"/>
    </row>
    <row r="51" spans="1:18" ht="18.75" x14ac:dyDescent="0.4">
      <c r="A51" s="23" t="s">
        <v>78</v>
      </c>
      <c r="B51" s="13"/>
      <c r="C51" s="34">
        <v>4276</v>
      </c>
      <c r="D51" s="33"/>
      <c r="E51" s="34">
        <v>14082343</v>
      </c>
      <c r="F51" s="33"/>
      <c r="G51" s="34">
        <v>11464441</v>
      </c>
      <c r="H51" s="33"/>
      <c r="I51" s="34">
        <v>2617902</v>
      </c>
      <c r="J51" s="33"/>
      <c r="K51" s="34">
        <v>4276</v>
      </c>
      <c r="L51" s="33"/>
      <c r="M51" s="34">
        <v>14082343</v>
      </c>
      <c r="N51" s="33"/>
      <c r="O51" s="34">
        <v>11464441</v>
      </c>
      <c r="P51" s="33"/>
      <c r="Q51" s="92">
        <v>2617902</v>
      </c>
      <c r="R51" s="92"/>
    </row>
    <row r="52" spans="1:18" ht="18.75" x14ac:dyDescent="0.4">
      <c r="A52" s="23" t="s">
        <v>86</v>
      </c>
      <c r="B52" s="13"/>
      <c r="C52" s="34">
        <v>25000000</v>
      </c>
      <c r="D52" s="33"/>
      <c r="E52" s="34">
        <v>112544901731</v>
      </c>
      <c r="F52" s="33"/>
      <c r="G52" s="34">
        <v>116294044000</v>
      </c>
      <c r="H52" s="33"/>
      <c r="I52" s="34">
        <v>-3749142269</v>
      </c>
      <c r="J52" s="33"/>
      <c r="K52" s="34">
        <v>25000000</v>
      </c>
      <c r="L52" s="33"/>
      <c r="M52" s="34">
        <v>112544901731</v>
      </c>
      <c r="N52" s="33"/>
      <c r="O52" s="34">
        <v>116294044000</v>
      </c>
      <c r="P52" s="33"/>
      <c r="Q52" s="92">
        <v>-3749142269</v>
      </c>
      <c r="R52" s="92"/>
    </row>
    <row r="53" spans="1:18" ht="18.75" x14ac:dyDescent="0.4">
      <c r="A53" s="23" t="s">
        <v>19</v>
      </c>
      <c r="B53" s="13"/>
      <c r="C53" s="34">
        <v>4500000</v>
      </c>
      <c r="D53" s="33"/>
      <c r="E53" s="34">
        <v>626053042144</v>
      </c>
      <c r="F53" s="33"/>
      <c r="G53" s="34">
        <v>608832065250</v>
      </c>
      <c r="H53" s="33"/>
      <c r="I53" s="34">
        <v>17220976894</v>
      </c>
      <c r="J53" s="33"/>
      <c r="K53" s="34">
        <v>4500000</v>
      </c>
      <c r="L53" s="33"/>
      <c r="M53" s="34">
        <v>626053042144</v>
      </c>
      <c r="N53" s="33"/>
      <c r="O53" s="34">
        <v>608832065250</v>
      </c>
      <c r="P53" s="33"/>
      <c r="Q53" s="92">
        <v>17220976894</v>
      </c>
      <c r="R53" s="92"/>
    </row>
    <row r="54" spans="1:18" ht="18.75" x14ac:dyDescent="0.4">
      <c r="A54" s="24" t="s">
        <v>38</v>
      </c>
      <c r="B54" s="13"/>
      <c r="C54" s="35">
        <v>11251147</v>
      </c>
      <c r="D54" s="33"/>
      <c r="E54" s="35">
        <v>116405353720</v>
      </c>
      <c r="F54" s="33"/>
      <c r="G54" s="35">
        <v>103820898824</v>
      </c>
      <c r="H54" s="33"/>
      <c r="I54" s="35">
        <v>12584454896</v>
      </c>
      <c r="J54" s="33"/>
      <c r="K54" s="35">
        <v>11251147</v>
      </c>
      <c r="L54" s="33"/>
      <c r="M54" s="35">
        <v>116405353720</v>
      </c>
      <c r="N54" s="33"/>
      <c r="O54" s="35">
        <v>103820898824</v>
      </c>
      <c r="P54" s="33"/>
      <c r="Q54" s="94">
        <v>12584454896</v>
      </c>
      <c r="R54" s="94"/>
    </row>
    <row r="55" spans="1:18" ht="21" x14ac:dyDescent="0.4">
      <c r="A55" s="9" t="s">
        <v>113</v>
      </c>
      <c r="B55" s="13"/>
      <c r="C55" s="36">
        <f>SUM(C8:C54)</f>
        <v>5737952092</v>
      </c>
      <c r="D55" s="33"/>
      <c r="E55" s="36">
        <f>SUM(E8:E54)</f>
        <v>20183138211915</v>
      </c>
      <c r="F55" s="33"/>
      <c r="G55" s="36">
        <f>SUM(G8:G54)</f>
        <v>18472746486898</v>
      </c>
      <c r="H55" s="33"/>
      <c r="I55" s="36">
        <f>SUM(I8:I54)</f>
        <v>1710391725017</v>
      </c>
      <c r="J55" s="33"/>
      <c r="K55" s="36">
        <f>SUM(K8:K54)</f>
        <v>5737952092</v>
      </c>
      <c r="L55" s="33"/>
      <c r="M55" s="36">
        <f>SUM(M8:M54)</f>
        <v>20183138211915</v>
      </c>
      <c r="N55" s="33"/>
      <c r="O55" s="36">
        <f>SUM(O8:O54)</f>
        <v>18472746486898</v>
      </c>
      <c r="P55" s="33"/>
      <c r="Q55" s="118">
        <f>SUM(Q8:R54)</f>
        <v>1710391725017</v>
      </c>
      <c r="R55" s="118"/>
    </row>
    <row r="56" spans="1:18" x14ac:dyDescent="0.4">
      <c r="A56" s="13"/>
      <c r="B56" s="1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4">
      <c r="A57" s="13"/>
      <c r="B57" s="1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</sheetData>
  <mergeCells count="56">
    <mergeCell ref="Q53:R53"/>
    <mergeCell ref="Q54:R54"/>
    <mergeCell ref="Q55:R55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M20" sqref="M20"/>
    </sheetView>
  </sheetViews>
  <sheetFormatPr defaultRowHeight="12.75" x14ac:dyDescent="0.2"/>
  <cols>
    <col min="1" max="1" width="7.7109375" bestFit="1" customWidth="1"/>
    <col min="2" max="2" width="1.28515625" customWidth="1"/>
    <col min="3" max="3" width="9" bestFit="1" customWidth="1"/>
    <col min="4" max="4" width="1.28515625" customWidth="1"/>
    <col min="5" max="5" width="6" bestFit="1" customWidth="1"/>
    <col min="6" max="6" width="1.28515625" customWidth="1"/>
    <col min="7" max="7" width="6.85546875" customWidth="1"/>
    <col min="8" max="8" width="1.28515625" customWidth="1"/>
    <col min="9" max="9" width="10.28515625" bestFit="1" customWidth="1"/>
    <col min="10" max="10" width="1.28515625" customWidth="1"/>
    <col min="11" max="11" width="10" bestFit="1" customWidth="1"/>
    <col min="12" max="12" width="1.28515625" customWidth="1"/>
    <col min="13" max="13" width="11.5703125" bestFit="1" customWidth="1"/>
    <col min="14" max="14" width="1.28515625" customWidth="1"/>
    <col min="15" max="15" width="15" bestFit="1" customWidth="1"/>
    <col min="16" max="16" width="1.28515625" customWidth="1"/>
    <col min="17" max="17" width="9.85546875" bestFit="1" customWidth="1"/>
    <col min="18" max="18" width="1.28515625" customWidth="1"/>
    <col min="19" max="19" width="7" bestFit="1" customWidth="1"/>
    <col min="20" max="20" width="1.28515625" customWidth="1"/>
    <col min="21" max="21" width="12.140625" bestFit="1" customWidth="1"/>
    <col min="22" max="22" width="1.28515625" customWidth="1"/>
    <col min="23" max="23" width="16.5703125" customWidth="1"/>
    <col min="24" max="24" width="1.28515625" customWidth="1"/>
    <col min="25" max="25" width="16" bestFit="1" customWidth="1"/>
    <col min="26" max="26" width="0.28515625" customWidth="1"/>
  </cols>
  <sheetData>
    <row r="1" spans="1:25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ht="25.5" x14ac:dyDescent="0.2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5" spans="1:25" ht="24" x14ac:dyDescent="0.2">
      <c r="A5" s="86" t="s">
        <v>243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7" spans="1:25" ht="21" x14ac:dyDescent="0.2">
      <c r="E7" s="87" t="s">
        <v>176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Y7" s="2" t="s">
        <v>177</v>
      </c>
    </row>
    <row r="8" spans="1:25" ht="42" x14ac:dyDescent="0.2">
      <c r="A8" s="2" t="s">
        <v>244</v>
      </c>
      <c r="C8" s="2" t="s">
        <v>245</v>
      </c>
      <c r="E8" s="5" t="s">
        <v>118</v>
      </c>
      <c r="F8" s="3"/>
      <c r="G8" s="5" t="s">
        <v>13</v>
      </c>
      <c r="H8" s="3"/>
      <c r="I8" s="5" t="s">
        <v>117</v>
      </c>
      <c r="J8" s="3"/>
      <c r="K8" s="5" t="s">
        <v>246</v>
      </c>
      <c r="L8" s="3"/>
      <c r="M8" s="5" t="s">
        <v>247</v>
      </c>
      <c r="N8" s="3"/>
      <c r="O8" s="5" t="s">
        <v>248</v>
      </c>
      <c r="P8" s="3"/>
      <c r="Q8" s="5" t="s">
        <v>249</v>
      </c>
      <c r="R8" s="3"/>
      <c r="S8" s="5" t="s">
        <v>250</v>
      </c>
      <c r="T8" s="3"/>
      <c r="U8" s="5" t="s">
        <v>251</v>
      </c>
      <c r="V8" s="3"/>
      <c r="W8" s="5" t="s">
        <v>252</v>
      </c>
      <c r="Y8" s="5" t="s">
        <v>252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01"/>
  <sheetViews>
    <sheetView rightToLeft="1" workbookViewId="0">
      <selection activeCell="A5" sqref="A5:R5"/>
    </sheetView>
  </sheetViews>
  <sheetFormatPr defaultRowHeight="15.75" x14ac:dyDescent="0.4"/>
  <cols>
    <col min="1" max="1" width="29.85546875" style="11" bestFit="1" customWidth="1"/>
    <col min="2" max="2" width="1.28515625" style="11" customWidth="1"/>
    <col min="3" max="3" width="14.7109375" style="11" bestFit="1" customWidth="1"/>
    <col min="4" max="4" width="1.28515625" style="11" customWidth="1"/>
    <col min="5" max="5" width="19.85546875" style="11" bestFit="1" customWidth="1"/>
    <col min="6" max="6" width="1.28515625" style="11" customWidth="1"/>
    <col min="7" max="7" width="19.7109375" style="11" bestFit="1" customWidth="1"/>
    <col min="8" max="8" width="1.28515625" style="11" customWidth="1"/>
    <col min="9" max="9" width="27" style="11" bestFit="1" customWidth="1"/>
    <col min="10" max="10" width="1.28515625" style="11" customWidth="1"/>
    <col min="11" max="11" width="14.7109375" style="11" bestFit="1" customWidth="1"/>
    <col min="12" max="12" width="1.28515625" style="11" customWidth="1"/>
    <col min="13" max="13" width="19.85546875" style="11" bestFit="1" customWidth="1"/>
    <col min="14" max="14" width="1.28515625" style="11" customWidth="1"/>
    <col min="15" max="15" width="19.7109375" style="11" bestFit="1" customWidth="1"/>
    <col min="16" max="16" width="1.28515625" style="11" customWidth="1"/>
    <col min="17" max="17" width="29" style="11" customWidth="1"/>
    <col min="18" max="18" width="1.28515625" style="11" customWidth="1"/>
    <col min="19" max="19" width="0.28515625" style="11" customWidth="1"/>
    <col min="20" max="20" width="9.140625" style="11"/>
  </cols>
  <sheetData>
    <row r="1" spans="1:1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5" spans="1:18" ht="24" x14ac:dyDescent="0.4">
      <c r="A5" s="86" t="s">
        <v>253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21" x14ac:dyDescent="0.4">
      <c r="A6" s="87" t="s">
        <v>160</v>
      </c>
      <c r="B6" s="13"/>
      <c r="C6" s="87" t="s">
        <v>176</v>
      </c>
      <c r="D6" s="87"/>
      <c r="E6" s="87"/>
      <c r="F6" s="87"/>
      <c r="G6" s="87"/>
      <c r="H6" s="87"/>
      <c r="I6" s="87"/>
      <c r="J6" s="13"/>
      <c r="K6" s="87" t="s">
        <v>177</v>
      </c>
      <c r="L6" s="87"/>
      <c r="M6" s="87"/>
      <c r="N6" s="87"/>
      <c r="O6" s="87"/>
      <c r="P6" s="87"/>
      <c r="Q6" s="87"/>
      <c r="R6" s="87"/>
    </row>
    <row r="7" spans="1:18" ht="21" x14ac:dyDescent="0.4">
      <c r="A7" s="87"/>
      <c r="B7" s="13"/>
      <c r="C7" s="10" t="s">
        <v>13</v>
      </c>
      <c r="D7" s="25"/>
      <c r="E7" s="10" t="s">
        <v>15</v>
      </c>
      <c r="F7" s="25"/>
      <c r="G7" s="10" t="s">
        <v>241</v>
      </c>
      <c r="H7" s="25"/>
      <c r="I7" s="10" t="s">
        <v>254</v>
      </c>
      <c r="J7" s="13"/>
      <c r="K7" s="10" t="s">
        <v>13</v>
      </c>
      <c r="L7" s="25"/>
      <c r="M7" s="10" t="s">
        <v>15</v>
      </c>
      <c r="N7" s="25"/>
      <c r="O7" s="10" t="s">
        <v>241</v>
      </c>
      <c r="P7" s="25"/>
      <c r="Q7" s="113" t="s">
        <v>254</v>
      </c>
      <c r="R7" s="113"/>
    </row>
    <row r="8" spans="1:18" ht="18.75" x14ac:dyDescent="0.4">
      <c r="A8" s="22" t="s">
        <v>58</v>
      </c>
      <c r="B8" s="13"/>
      <c r="C8" s="32">
        <v>97939117</v>
      </c>
      <c r="D8" s="33"/>
      <c r="E8" s="32">
        <v>286978586638</v>
      </c>
      <c r="F8" s="33"/>
      <c r="G8" s="32">
        <v>330030234328</v>
      </c>
      <c r="H8" s="33"/>
      <c r="I8" s="32">
        <v>-43051647689</v>
      </c>
      <c r="J8" s="33"/>
      <c r="K8" s="32">
        <v>97939117</v>
      </c>
      <c r="L8" s="33"/>
      <c r="M8" s="32">
        <v>286978586638</v>
      </c>
      <c r="N8" s="33"/>
      <c r="O8" s="32">
        <v>330030234328</v>
      </c>
      <c r="P8" s="33"/>
      <c r="Q8" s="90">
        <v>-43051647689</v>
      </c>
      <c r="R8" s="90"/>
    </row>
    <row r="9" spans="1:18" ht="18.75" x14ac:dyDescent="0.4">
      <c r="A9" s="23" t="s">
        <v>38</v>
      </c>
      <c r="B9" s="13"/>
      <c r="C9" s="34">
        <v>100010000</v>
      </c>
      <c r="D9" s="33"/>
      <c r="E9" s="34">
        <v>984430273184</v>
      </c>
      <c r="F9" s="33"/>
      <c r="G9" s="34">
        <v>922895230754</v>
      </c>
      <c r="H9" s="33"/>
      <c r="I9" s="34">
        <v>61535042429</v>
      </c>
      <c r="J9" s="33"/>
      <c r="K9" s="34">
        <v>100010000</v>
      </c>
      <c r="L9" s="33"/>
      <c r="M9" s="34">
        <v>984430273184</v>
      </c>
      <c r="N9" s="33"/>
      <c r="O9" s="34">
        <v>922895230754</v>
      </c>
      <c r="P9" s="33"/>
      <c r="Q9" s="92">
        <v>61535042429</v>
      </c>
      <c r="R9" s="92"/>
    </row>
    <row r="10" spans="1:18" ht="18.75" x14ac:dyDescent="0.4">
      <c r="A10" s="23" t="s">
        <v>24</v>
      </c>
      <c r="B10" s="13"/>
      <c r="C10" s="34">
        <v>972074335</v>
      </c>
      <c r="D10" s="33"/>
      <c r="E10" s="34">
        <v>2154827487672</v>
      </c>
      <c r="F10" s="33"/>
      <c r="G10" s="34">
        <v>2023059127584</v>
      </c>
      <c r="H10" s="33"/>
      <c r="I10" s="34">
        <v>131768360088</v>
      </c>
      <c r="J10" s="33"/>
      <c r="K10" s="34">
        <v>972074335</v>
      </c>
      <c r="L10" s="33"/>
      <c r="M10" s="34">
        <v>2154827487672</v>
      </c>
      <c r="N10" s="33"/>
      <c r="O10" s="34">
        <v>2023059127584</v>
      </c>
      <c r="P10" s="33"/>
      <c r="Q10" s="92">
        <v>131768360088</v>
      </c>
      <c r="R10" s="92"/>
    </row>
    <row r="11" spans="1:18" ht="18.75" x14ac:dyDescent="0.4">
      <c r="A11" s="23" t="s">
        <v>59</v>
      </c>
      <c r="B11" s="13"/>
      <c r="C11" s="34">
        <v>400000000</v>
      </c>
      <c r="D11" s="33"/>
      <c r="E11" s="34">
        <v>6533105680000</v>
      </c>
      <c r="F11" s="33"/>
      <c r="G11" s="34">
        <v>5830042790933</v>
      </c>
      <c r="H11" s="33"/>
      <c r="I11" s="34">
        <v>703062889066</v>
      </c>
      <c r="J11" s="33"/>
      <c r="K11" s="34">
        <v>400000000</v>
      </c>
      <c r="L11" s="33"/>
      <c r="M11" s="34">
        <v>6533105680000</v>
      </c>
      <c r="N11" s="33"/>
      <c r="O11" s="34">
        <v>5830042790933</v>
      </c>
      <c r="P11" s="33"/>
      <c r="Q11" s="92">
        <v>703062889066</v>
      </c>
      <c r="R11" s="92"/>
    </row>
    <row r="12" spans="1:18" ht="18.75" x14ac:dyDescent="0.4">
      <c r="A12" s="23" t="s">
        <v>20</v>
      </c>
      <c r="B12" s="13"/>
      <c r="C12" s="34">
        <v>100000000</v>
      </c>
      <c r="D12" s="33"/>
      <c r="E12" s="34">
        <v>675735870000</v>
      </c>
      <c r="F12" s="33"/>
      <c r="G12" s="34">
        <v>610428602762</v>
      </c>
      <c r="H12" s="33"/>
      <c r="I12" s="34">
        <v>65307267237</v>
      </c>
      <c r="J12" s="33"/>
      <c r="K12" s="34">
        <v>100000000</v>
      </c>
      <c r="L12" s="33"/>
      <c r="M12" s="34">
        <v>675735870000</v>
      </c>
      <c r="N12" s="33"/>
      <c r="O12" s="34">
        <v>610428602762</v>
      </c>
      <c r="P12" s="33"/>
      <c r="Q12" s="92">
        <v>65307267237</v>
      </c>
      <c r="R12" s="92"/>
    </row>
    <row r="13" spans="1:18" ht="18.75" x14ac:dyDescent="0.4">
      <c r="A13" s="23" t="s">
        <v>85</v>
      </c>
      <c r="B13" s="13"/>
      <c r="C13" s="34">
        <v>319487039</v>
      </c>
      <c r="D13" s="33"/>
      <c r="E13" s="34">
        <v>5031066204471</v>
      </c>
      <c r="F13" s="33"/>
      <c r="G13" s="34">
        <v>3699119400613</v>
      </c>
      <c r="H13" s="33"/>
      <c r="I13" s="34">
        <v>1331946803858</v>
      </c>
      <c r="J13" s="33"/>
      <c r="K13" s="34">
        <v>319487039</v>
      </c>
      <c r="L13" s="33"/>
      <c r="M13" s="34">
        <v>5031066204471</v>
      </c>
      <c r="N13" s="33"/>
      <c r="O13" s="34">
        <v>3699119400613</v>
      </c>
      <c r="P13" s="33"/>
      <c r="Q13" s="92">
        <v>1331946803858</v>
      </c>
      <c r="R13" s="92"/>
    </row>
    <row r="14" spans="1:18" ht="18.75" x14ac:dyDescent="0.4">
      <c r="A14" s="23" t="s">
        <v>79</v>
      </c>
      <c r="B14" s="13"/>
      <c r="C14" s="34">
        <v>250000000</v>
      </c>
      <c r="D14" s="33"/>
      <c r="E14" s="34">
        <v>1483443650000</v>
      </c>
      <c r="F14" s="33"/>
      <c r="G14" s="34">
        <v>1523631464762</v>
      </c>
      <c r="H14" s="33"/>
      <c r="I14" s="34">
        <v>-40187814762</v>
      </c>
      <c r="J14" s="33"/>
      <c r="K14" s="34">
        <v>250000000</v>
      </c>
      <c r="L14" s="33"/>
      <c r="M14" s="34">
        <v>1483443650000</v>
      </c>
      <c r="N14" s="33"/>
      <c r="O14" s="34">
        <v>1523631464762</v>
      </c>
      <c r="P14" s="33"/>
      <c r="Q14" s="92">
        <v>-40187814762</v>
      </c>
      <c r="R14" s="92"/>
    </row>
    <row r="15" spans="1:18" ht="18.75" x14ac:dyDescent="0.4">
      <c r="A15" s="23" t="s">
        <v>100</v>
      </c>
      <c r="B15" s="13"/>
      <c r="C15" s="34">
        <v>150000000</v>
      </c>
      <c r="D15" s="33"/>
      <c r="E15" s="34">
        <v>1093977675000</v>
      </c>
      <c r="F15" s="33"/>
      <c r="G15" s="34">
        <v>1133715190750</v>
      </c>
      <c r="H15" s="33"/>
      <c r="I15" s="34">
        <v>-39737515750</v>
      </c>
      <c r="J15" s="33"/>
      <c r="K15" s="34">
        <v>150000000</v>
      </c>
      <c r="L15" s="33"/>
      <c r="M15" s="34">
        <v>1093977675000</v>
      </c>
      <c r="N15" s="33"/>
      <c r="O15" s="34">
        <v>1133715190750</v>
      </c>
      <c r="P15" s="33"/>
      <c r="Q15" s="92">
        <v>-39737515750</v>
      </c>
      <c r="R15" s="92"/>
    </row>
    <row r="16" spans="1:18" ht="18.75" x14ac:dyDescent="0.4">
      <c r="A16" s="23" t="s">
        <v>35</v>
      </c>
      <c r="B16" s="13"/>
      <c r="C16" s="34">
        <v>10000000</v>
      </c>
      <c r="D16" s="33"/>
      <c r="E16" s="34">
        <v>683773257000</v>
      </c>
      <c r="F16" s="33"/>
      <c r="G16" s="34">
        <v>477648644874</v>
      </c>
      <c r="H16" s="33"/>
      <c r="I16" s="34">
        <v>206124612126</v>
      </c>
      <c r="J16" s="33"/>
      <c r="K16" s="34">
        <v>10000000</v>
      </c>
      <c r="L16" s="33"/>
      <c r="M16" s="34">
        <v>683773257000</v>
      </c>
      <c r="N16" s="33"/>
      <c r="O16" s="34">
        <v>477648644874</v>
      </c>
      <c r="P16" s="33"/>
      <c r="Q16" s="92">
        <v>206124612126</v>
      </c>
      <c r="R16" s="92"/>
    </row>
    <row r="17" spans="1:18" ht="18.75" x14ac:dyDescent="0.4">
      <c r="A17" s="23" t="s">
        <v>27</v>
      </c>
      <c r="B17" s="13"/>
      <c r="C17" s="34">
        <v>10500000</v>
      </c>
      <c r="D17" s="33"/>
      <c r="E17" s="34">
        <v>297666115950</v>
      </c>
      <c r="F17" s="33"/>
      <c r="G17" s="34">
        <v>316618662165</v>
      </c>
      <c r="H17" s="33"/>
      <c r="I17" s="34">
        <v>-18952546215</v>
      </c>
      <c r="J17" s="33"/>
      <c r="K17" s="34">
        <v>10500000</v>
      </c>
      <c r="L17" s="33"/>
      <c r="M17" s="34">
        <v>297666115950</v>
      </c>
      <c r="N17" s="33"/>
      <c r="O17" s="34">
        <v>316618662165</v>
      </c>
      <c r="P17" s="33"/>
      <c r="Q17" s="92">
        <v>-18952546215</v>
      </c>
      <c r="R17" s="92"/>
    </row>
    <row r="18" spans="1:18" ht="18.75" x14ac:dyDescent="0.4">
      <c r="A18" s="23" t="s">
        <v>111</v>
      </c>
      <c r="B18" s="13"/>
      <c r="C18" s="34">
        <v>6453439</v>
      </c>
      <c r="D18" s="33"/>
      <c r="E18" s="34">
        <v>19217065303</v>
      </c>
      <c r="F18" s="33"/>
      <c r="G18" s="34">
        <v>19418363486</v>
      </c>
      <c r="H18" s="33"/>
      <c r="I18" s="34">
        <v>-201298182</v>
      </c>
      <c r="J18" s="33"/>
      <c r="K18" s="34">
        <v>6453439</v>
      </c>
      <c r="L18" s="33"/>
      <c r="M18" s="34">
        <v>19217065303</v>
      </c>
      <c r="N18" s="33"/>
      <c r="O18" s="34">
        <v>19418363486</v>
      </c>
      <c r="P18" s="33"/>
      <c r="Q18" s="92">
        <v>-201298182</v>
      </c>
      <c r="R18" s="92"/>
    </row>
    <row r="19" spans="1:18" ht="18.75" x14ac:dyDescent="0.4">
      <c r="A19" s="23" t="s">
        <v>43</v>
      </c>
      <c r="B19" s="13"/>
      <c r="C19" s="34">
        <v>32000000</v>
      </c>
      <c r="D19" s="33"/>
      <c r="E19" s="34">
        <v>851605804800</v>
      </c>
      <c r="F19" s="33"/>
      <c r="G19" s="34">
        <v>808657890694</v>
      </c>
      <c r="H19" s="33"/>
      <c r="I19" s="34">
        <v>42947914105</v>
      </c>
      <c r="J19" s="33"/>
      <c r="K19" s="34">
        <v>32000000</v>
      </c>
      <c r="L19" s="33"/>
      <c r="M19" s="34">
        <v>851605804800</v>
      </c>
      <c r="N19" s="33"/>
      <c r="O19" s="34">
        <v>808657890694</v>
      </c>
      <c r="P19" s="33"/>
      <c r="Q19" s="92">
        <v>42947914105</v>
      </c>
      <c r="R19" s="92"/>
    </row>
    <row r="20" spans="1:18" ht="18.75" x14ac:dyDescent="0.4">
      <c r="A20" s="23" t="s">
        <v>112</v>
      </c>
      <c r="B20" s="13"/>
      <c r="C20" s="34">
        <v>17000000</v>
      </c>
      <c r="D20" s="33"/>
      <c r="E20" s="34">
        <v>134273976400</v>
      </c>
      <c r="F20" s="33"/>
      <c r="G20" s="34">
        <v>140670519402</v>
      </c>
      <c r="H20" s="33"/>
      <c r="I20" s="34">
        <v>-6396543002</v>
      </c>
      <c r="J20" s="33"/>
      <c r="K20" s="34">
        <v>17000000</v>
      </c>
      <c r="L20" s="33"/>
      <c r="M20" s="34">
        <v>134273976400</v>
      </c>
      <c r="N20" s="33"/>
      <c r="O20" s="34">
        <v>140670519402</v>
      </c>
      <c r="P20" s="33"/>
      <c r="Q20" s="92">
        <v>-6396543002</v>
      </c>
      <c r="R20" s="92"/>
    </row>
    <row r="21" spans="1:18" ht="18.75" x14ac:dyDescent="0.4">
      <c r="A21" s="23" t="s">
        <v>66</v>
      </c>
      <c r="B21" s="13"/>
      <c r="C21" s="34">
        <v>7038396</v>
      </c>
      <c r="D21" s="33"/>
      <c r="E21" s="34">
        <v>232776360000</v>
      </c>
      <c r="F21" s="33"/>
      <c r="G21" s="34">
        <v>247163377768</v>
      </c>
      <c r="H21" s="33"/>
      <c r="I21" s="34">
        <v>-14387017767</v>
      </c>
      <c r="J21" s="33"/>
      <c r="K21" s="34">
        <v>7038396</v>
      </c>
      <c r="L21" s="33"/>
      <c r="M21" s="34">
        <v>232776360000</v>
      </c>
      <c r="N21" s="33"/>
      <c r="O21" s="34">
        <v>247163377768</v>
      </c>
      <c r="P21" s="33"/>
      <c r="Q21" s="92">
        <v>-14387017767</v>
      </c>
      <c r="R21" s="92"/>
    </row>
    <row r="22" spans="1:18" ht="18.75" x14ac:dyDescent="0.4">
      <c r="A22" s="23" t="s">
        <v>29</v>
      </c>
      <c r="B22" s="13"/>
      <c r="C22" s="34">
        <v>400000000</v>
      </c>
      <c r="D22" s="33"/>
      <c r="E22" s="34">
        <v>3187171240000</v>
      </c>
      <c r="F22" s="33"/>
      <c r="G22" s="34">
        <v>2480675000082</v>
      </c>
      <c r="H22" s="33"/>
      <c r="I22" s="34">
        <v>706496239918</v>
      </c>
      <c r="J22" s="33"/>
      <c r="K22" s="34">
        <v>400000000</v>
      </c>
      <c r="L22" s="33"/>
      <c r="M22" s="34">
        <v>3187171240000</v>
      </c>
      <c r="N22" s="33"/>
      <c r="O22" s="34">
        <v>2480675000082</v>
      </c>
      <c r="P22" s="33"/>
      <c r="Q22" s="92">
        <v>706496239918</v>
      </c>
      <c r="R22" s="92"/>
    </row>
    <row r="23" spans="1:18" ht="18.75" x14ac:dyDescent="0.4">
      <c r="A23" s="23" t="s">
        <v>81</v>
      </c>
      <c r="B23" s="13"/>
      <c r="C23" s="34">
        <v>100000000</v>
      </c>
      <c r="D23" s="33"/>
      <c r="E23" s="34">
        <v>150328905000</v>
      </c>
      <c r="F23" s="33"/>
      <c r="G23" s="34">
        <v>160152378134</v>
      </c>
      <c r="H23" s="33"/>
      <c r="I23" s="34">
        <v>-9823473134</v>
      </c>
      <c r="J23" s="33"/>
      <c r="K23" s="34">
        <v>100000000</v>
      </c>
      <c r="L23" s="33"/>
      <c r="M23" s="34">
        <v>150328905000</v>
      </c>
      <c r="N23" s="33"/>
      <c r="O23" s="34">
        <v>160152378134</v>
      </c>
      <c r="P23" s="33"/>
      <c r="Q23" s="92">
        <v>-9823473134</v>
      </c>
      <c r="R23" s="92"/>
    </row>
    <row r="24" spans="1:18" ht="18.75" x14ac:dyDescent="0.4">
      <c r="A24" s="23" t="s">
        <v>109</v>
      </c>
      <c r="B24" s="13"/>
      <c r="C24" s="34">
        <v>2100000</v>
      </c>
      <c r="D24" s="33"/>
      <c r="E24" s="34">
        <v>262783856370</v>
      </c>
      <c r="F24" s="33"/>
      <c r="G24" s="34">
        <v>275982121740</v>
      </c>
      <c r="H24" s="33"/>
      <c r="I24" s="34">
        <v>-13198265370</v>
      </c>
      <c r="J24" s="33"/>
      <c r="K24" s="34">
        <v>2100000</v>
      </c>
      <c r="L24" s="33"/>
      <c r="M24" s="34">
        <v>262783856370</v>
      </c>
      <c r="N24" s="33"/>
      <c r="O24" s="34">
        <v>275982121740</v>
      </c>
      <c r="P24" s="33"/>
      <c r="Q24" s="92">
        <v>-13198265370</v>
      </c>
      <c r="R24" s="92"/>
    </row>
    <row r="25" spans="1:18" ht="18.75" x14ac:dyDescent="0.4">
      <c r="A25" s="23" t="s">
        <v>28</v>
      </c>
      <c r="B25" s="13"/>
      <c r="C25" s="34">
        <v>140000002</v>
      </c>
      <c r="D25" s="33"/>
      <c r="E25" s="34">
        <v>805723251510</v>
      </c>
      <c r="F25" s="33"/>
      <c r="G25" s="34">
        <v>669844006687</v>
      </c>
      <c r="H25" s="33"/>
      <c r="I25" s="34">
        <v>135879244823</v>
      </c>
      <c r="J25" s="33"/>
      <c r="K25" s="34">
        <v>140000002</v>
      </c>
      <c r="L25" s="33"/>
      <c r="M25" s="34">
        <v>805723251510</v>
      </c>
      <c r="N25" s="33"/>
      <c r="O25" s="34">
        <v>669844006687</v>
      </c>
      <c r="P25" s="33"/>
      <c r="Q25" s="92">
        <v>135879244823</v>
      </c>
      <c r="R25" s="92"/>
    </row>
    <row r="26" spans="1:18" ht="18.75" x14ac:dyDescent="0.4">
      <c r="A26" s="23" t="s">
        <v>72</v>
      </c>
      <c r="B26" s="13"/>
      <c r="C26" s="34">
        <v>18000000</v>
      </c>
      <c r="D26" s="33"/>
      <c r="E26" s="34">
        <v>200398849200</v>
      </c>
      <c r="F26" s="33"/>
      <c r="G26" s="34">
        <v>175929471000</v>
      </c>
      <c r="H26" s="33"/>
      <c r="I26" s="34">
        <v>24469378199</v>
      </c>
      <c r="J26" s="33"/>
      <c r="K26" s="34">
        <v>18000000</v>
      </c>
      <c r="L26" s="33"/>
      <c r="M26" s="34">
        <v>200398849200</v>
      </c>
      <c r="N26" s="33"/>
      <c r="O26" s="34">
        <v>175929471000</v>
      </c>
      <c r="P26" s="33"/>
      <c r="Q26" s="92">
        <v>24469378199</v>
      </c>
      <c r="R26" s="92"/>
    </row>
    <row r="27" spans="1:18" ht="18.75" x14ac:dyDescent="0.4">
      <c r="A27" s="23" t="s">
        <v>90</v>
      </c>
      <c r="B27" s="13"/>
      <c r="C27" s="34">
        <v>40050000</v>
      </c>
      <c r="D27" s="33"/>
      <c r="E27" s="34">
        <v>318718116270</v>
      </c>
      <c r="F27" s="33"/>
      <c r="G27" s="34">
        <v>285336168930</v>
      </c>
      <c r="H27" s="33"/>
      <c r="I27" s="34">
        <v>33381947339</v>
      </c>
      <c r="J27" s="33"/>
      <c r="K27" s="34">
        <v>40050000</v>
      </c>
      <c r="L27" s="33"/>
      <c r="M27" s="34">
        <v>318718116270</v>
      </c>
      <c r="N27" s="33"/>
      <c r="O27" s="34">
        <v>285336168930</v>
      </c>
      <c r="P27" s="33"/>
      <c r="Q27" s="92">
        <v>33381947339</v>
      </c>
      <c r="R27" s="92"/>
    </row>
    <row r="28" spans="1:18" ht="18.75" x14ac:dyDescent="0.4">
      <c r="A28" s="23" t="s">
        <v>73</v>
      </c>
      <c r="B28" s="13"/>
      <c r="C28" s="34">
        <v>28000000</v>
      </c>
      <c r="D28" s="33"/>
      <c r="E28" s="34">
        <v>164200839600</v>
      </c>
      <c r="F28" s="33"/>
      <c r="G28" s="34">
        <v>151698237600</v>
      </c>
      <c r="H28" s="33"/>
      <c r="I28" s="34">
        <v>12502601999</v>
      </c>
      <c r="J28" s="33"/>
      <c r="K28" s="34">
        <v>28000000</v>
      </c>
      <c r="L28" s="33"/>
      <c r="M28" s="34">
        <v>164200839600</v>
      </c>
      <c r="N28" s="33"/>
      <c r="O28" s="34">
        <v>151698237600</v>
      </c>
      <c r="P28" s="33"/>
      <c r="Q28" s="92">
        <v>12502601999</v>
      </c>
      <c r="R28" s="92"/>
    </row>
    <row r="29" spans="1:18" ht="18.75" x14ac:dyDescent="0.4">
      <c r="A29" s="23" t="s">
        <v>48</v>
      </c>
      <c r="B29" s="13"/>
      <c r="C29" s="34">
        <v>206500000</v>
      </c>
      <c r="D29" s="33"/>
      <c r="E29" s="34">
        <v>1657671377950</v>
      </c>
      <c r="F29" s="33"/>
      <c r="G29" s="34">
        <v>1466110353575</v>
      </c>
      <c r="H29" s="33"/>
      <c r="I29" s="34">
        <v>191561024374</v>
      </c>
      <c r="J29" s="33"/>
      <c r="K29" s="34">
        <v>206500000</v>
      </c>
      <c r="L29" s="33"/>
      <c r="M29" s="34">
        <v>1657671377950</v>
      </c>
      <c r="N29" s="33"/>
      <c r="O29" s="34">
        <v>1466110353575</v>
      </c>
      <c r="P29" s="33"/>
      <c r="Q29" s="92">
        <v>191561024374</v>
      </c>
      <c r="R29" s="92"/>
    </row>
    <row r="30" spans="1:18" ht="18.75" x14ac:dyDescent="0.4">
      <c r="A30" s="23" t="s">
        <v>37</v>
      </c>
      <c r="B30" s="13"/>
      <c r="C30" s="34">
        <v>17200000</v>
      </c>
      <c r="D30" s="33"/>
      <c r="E30" s="34">
        <v>163160940640</v>
      </c>
      <c r="F30" s="33"/>
      <c r="G30" s="34">
        <v>177155916720</v>
      </c>
      <c r="H30" s="33"/>
      <c r="I30" s="34">
        <v>-13994976080</v>
      </c>
      <c r="J30" s="33"/>
      <c r="K30" s="34">
        <v>17200000</v>
      </c>
      <c r="L30" s="33"/>
      <c r="M30" s="34">
        <v>163160940640</v>
      </c>
      <c r="N30" s="33"/>
      <c r="O30" s="34">
        <v>177155916720</v>
      </c>
      <c r="P30" s="33"/>
      <c r="Q30" s="92">
        <v>-13994976080</v>
      </c>
      <c r="R30" s="92"/>
    </row>
    <row r="31" spans="1:18" ht="18.75" x14ac:dyDescent="0.4">
      <c r="A31" s="23" t="s">
        <v>84</v>
      </c>
      <c r="B31" s="13"/>
      <c r="C31" s="34">
        <v>54000000</v>
      </c>
      <c r="D31" s="33"/>
      <c r="E31" s="34">
        <v>1053969348600</v>
      </c>
      <c r="F31" s="33"/>
      <c r="G31" s="34">
        <v>1063614213000</v>
      </c>
      <c r="H31" s="33"/>
      <c r="I31" s="34">
        <v>-9644864400</v>
      </c>
      <c r="J31" s="33"/>
      <c r="K31" s="34">
        <v>54000000</v>
      </c>
      <c r="L31" s="33"/>
      <c r="M31" s="34">
        <v>1053969348600</v>
      </c>
      <c r="N31" s="33"/>
      <c r="O31" s="34">
        <v>1063614213000</v>
      </c>
      <c r="P31" s="33"/>
      <c r="Q31" s="92">
        <v>-9644864400</v>
      </c>
      <c r="R31" s="92"/>
    </row>
    <row r="32" spans="1:18" ht="18.75" x14ac:dyDescent="0.4">
      <c r="A32" s="23" t="s">
        <v>65</v>
      </c>
      <c r="B32" s="13"/>
      <c r="C32" s="34">
        <v>22000000</v>
      </c>
      <c r="D32" s="33"/>
      <c r="E32" s="34">
        <v>225284980800</v>
      </c>
      <c r="F32" s="33"/>
      <c r="G32" s="34">
        <v>205419735400</v>
      </c>
      <c r="H32" s="33"/>
      <c r="I32" s="34">
        <v>19865245399</v>
      </c>
      <c r="J32" s="33"/>
      <c r="K32" s="34">
        <v>22000000</v>
      </c>
      <c r="L32" s="33"/>
      <c r="M32" s="34">
        <v>225284980800</v>
      </c>
      <c r="N32" s="33"/>
      <c r="O32" s="34">
        <v>205419735400</v>
      </c>
      <c r="P32" s="33"/>
      <c r="Q32" s="92">
        <v>19865245399</v>
      </c>
      <c r="R32" s="92"/>
    </row>
    <row r="33" spans="1:18" ht="18.75" x14ac:dyDescent="0.4">
      <c r="A33" s="23" t="s">
        <v>26</v>
      </c>
      <c r="B33" s="13"/>
      <c r="C33" s="34">
        <v>236000000</v>
      </c>
      <c r="D33" s="33"/>
      <c r="E33" s="34">
        <v>538369980280</v>
      </c>
      <c r="F33" s="33"/>
      <c r="G33" s="34">
        <v>618692252240</v>
      </c>
      <c r="H33" s="33"/>
      <c r="I33" s="34">
        <v>-80322271960</v>
      </c>
      <c r="J33" s="33"/>
      <c r="K33" s="34">
        <v>236000000</v>
      </c>
      <c r="L33" s="33"/>
      <c r="M33" s="34">
        <v>538369980280</v>
      </c>
      <c r="N33" s="33"/>
      <c r="O33" s="34">
        <v>618692252240</v>
      </c>
      <c r="P33" s="33"/>
      <c r="Q33" s="92">
        <v>-80322271960</v>
      </c>
      <c r="R33" s="92"/>
    </row>
    <row r="34" spans="1:18" ht="18.75" x14ac:dyDescent="0.4">
      <c r="A34" s="23" t="s">
        <v>30</v>
      </c>
      <c r="B34" s="13"/>
      <c r="C34" s="34">
        <v>200000000</v>
      </c>
      <c r="D34" s="33"/>
      <c r="E34" s="34">
        <v>1801962320000</v>
      </c>
      <c r="F34" s="33"/>
      <c r="G34" s="34">
        <v>1283997380013</v>
      </c>
      <c r="H34" s="33"/>
      <c r="I34" s="34">
        <v>517964939987</v>
      </c>
      <c r="J34" s="33"/>
      <c r="K34" s="34">
        <v>200000000</v>
      </c>
      <c r="L34" s="33"/>
      <c r="M34" s="34">
        <v>1801962320000</v>
      </c>
      <c r="N34" s="33"/>
      <c r="O34" s="34">
        <v>1283997380013</v>
      </c>
      <c r="P34" s="33"/>
      <c r="Q34" s="92">
        <v>517964939987</v>
      </c>
      <c r="R34" s="92"/>
    </row>
    <row r="35" spans="1:18" ht="18.75" x14ac:dyDescent="0.4">
      <c r="A35" s="23" t="s">
        <v>33</v>
      </c>
      <c r="B35" s="13"/>
      <c r="C35" s="34">
        <v>2500000</v>
      </c>
      <c r="D35" s="33"/>
      <c r="E35" s="34">
        <v>1503115402750</v>
      </c>
      <c r="F35" s="33"/>
      <c r="G35" s="34">
        <v>980040272250</v>
      </c>
      <c r="H35" s="33"/>
      <c r="I35" s="34">
        <v>523075130500</v>
      </c>
      <c r="J35" s="33"/>
      <c r="K35" s="34">
        <v>2500000</v>
      </c>
      <c r="L35" s="33"/>
      <c r="M35" s="34">
        <v>1503115402750</v>
      </c>
      <c r="N35" s="33"/>
      <c r="O35" s="34">
        <v>980040272250</v>
      </c>
      <c r="P35" s="33"/>
      <c r="Q35" s="92">
        <v>523075130500</v>
      </c>
      <c r="R35" s="92"/>
    </row>
    <row r="36" spans="1:18" ht="18.75" x14ac:dyDescent="0.4">
      <c r="A36" s="23" t="s">
        <v>67</v>
      </c>
      <c r="B36" s="13"/>
      <c r="C36" s="34">
        <v>10000000</v>
      </c>
      <c r="D36" s="33"/>
      <c r="E36" s="34">
        <v>436301119000</v>
      </c>
      <c r="F36" s="33"/>
      <c r="G36" s="34">
        <v>289246705000</v>
      </c>
      <c r="H36" s="33"/>
      <c r="I36" s="34">
        <v>147054414000</v>
      </c>
      <c r="J36" s="33"/>
      <c r="K36" s="34">
        <v>10000000</v>
      </c>
      <c r="L36" s="33"/>
      <c r="M36" s="34">
        <v>436301119000</v>
      </c>
      <c r="N36" s="33"/>
      <c r="O36" s="34">
        <v>289246705000</v>
      </c>
      <c r="P36" s="33"/>
      <c r="Q36" s="92">
        <v>147054414000</v>
      </c>
      <c r="R36" s="92"/>
    </row>
    <row r="37" spans="1:18" ht="18.75" x14ac:dyDescent="0.4">
      <c r="A37" s="23" t="s">
        <v>108</v>
      </c>
      <c r="B37" s="13"/>
      <c r="C37" s="34">
        <v>84400000</v>
      </c>
      <c r="D37" s="33"/>
      <c r="E37" s="34">
        <v>396377334004</v>
      </c>
      <c r="F37" s="33"/>
      <c r="G37" s="34">
        <v>353182445724</v>
      </c>
      <c r="H37" s="33"/>
      <c r="I37" s="34">
        <v>43194888279</v>
      </c>
      <c r="J37" s="33"/>
      <c r="K37" s="34">
        <v>84400000</v>
      </c>
      <c r="L37" s="33"/>
      <c r="M37" s="34">
        <v>396377334004</v>
      </c>
      <c r="N37" s="33"/>
      <c r="O37" s="34">
        <v>353182445724</v>
      </c>
      <c r="P37" s="33"/>
      <c r="Q37" s="92">
        <v>43194888279</v>
      </c>
      <c r="R37" s="92"/>
    </row>
    <row r="38" spans="1:18" ht="18.75" x14ac:dyDescent="0.4">
      <c r="A38" s="23" t="s">
        <v>49</v>
      </c>
      <c r="B38" s="13"/>
      <c r="C38" s="34">
        <v>197981921</v>
      </c>
      <c r="D38" s="33"/>
      <c r="E38" s="34">
        <v>430818185006</v>
      </c>
      <c r="F38" s="33"/>
      <c r="G38" s="34">
        <v>485235256251</v>
      </c>
      <c r="H38" s="33"/>
      <c r="I38" s="34">
        <v>-54417071244</v>
      </c>
      <c r="J38" s="33"/>
      <c r="K38" s="34">
        <v>197981921</v>
      </c>
      <c r="L38" s="33"/>
      <c r="M38" s="34">
        <v>430818185006</v>
      </c>
      <c r="N38" s="33"/>
      <c r="O38" s="34">
        <v>485235256251</v>
      </c>
      <c r="P38" s="33"/>
      <c r="Q38" s="92">
        <v>-54417071244</v>
      </c>
      <c r="R38" s="92"/>
    </row>
    <row r="39" spans="1:18" ht="18.75" x14ac:dyDescent="0.4">
      <c r="A39" s="23" t="s">
        <v>61</v>
      </c>
      <c r="B39" s="13"/>
      <c r="C39" s="34">
        <v>60000000</v>
      </c>
      <c r="D39" s="33"/>
      <c r="E39" s="34">
        <v>283213703400</v>
      </c>
      <c r="F39" s="33"/>
      <c r="G39" s="34">
        <v>259637368200</v>
      </c>
      <c r="H39" s="33"/>
      <c r="I39" s="34">
        <v>23576335199</v>
      </c>
      <c r="J39" s="33"/>
      <c r="K39" s="34">
        <v>60000000</v>
      </c>
      <c r="L39" s="33"/>
      <c r="M39" s="34">
        <v>283213703400</v>
      </c>
      <c r="N39" s="33"/>
      <c r="O39" s="34">
        <v>259637368200</v>
      </c>
      <c r="P39" s="33"/>
      <c r="Q39" s="92">
        <v>23576335199</v>
      </c>
      <c r="R39" s="92"/>
    </row>
    <row r="40" spans="1:18" ht="18.75" x14ac:dyDescent="0.4">
      <c r="A40" s="23" t="s">
        <v>53</v>
      </c>
      <c r="B40" s="13"/>
      <c r="C40" s="34">
        <v>37200000</v>
      </c>
      <c r="D40" s="33"/>
      <c r="E40" s="34">
        <v>1610859056160</v>
      </c>
      <c r="F40" s="33"/>
      <c r="G40" s="34">
        <v>1478495628632</v>
      </c>
      <c r="H40" s="33"/>
      <c r="I40" s="34">
        <v>132363427527</v>
      </c>
      <c r="J40" s="33"/>
      <c r="K40" s="34">
        <v>37200000</v>
      </c>
      <c r="L40" s="33"/>
      <c r="M40" s="34">
        <v>1610859056160</v>
      </c>
      <c r="N40" s="33"/>
      <c r="O40" s="34">
        <v>1478495628632</v>
      </c>
      <c r="P40" s="33"/>
      <c r="Q40" s="92">
        <v>132363427527</v>
      </c>
      <c r="R40" s="92"/>
    </row>
    <row r="41" spans="1:18" ht="18.75" x14ac:dyDescent="0.4">
      <c r="A41" s="23" t="s">
        <v>88</v>
      </c>
      <c r="B41" s="13"/>
      <c r="C41" s="34">
        <v>51700000</v>
      </c>
      <c r="D41" s="33"/>
      <c r="E41" s="34">
        <v>474528320750</v>
      </c>
      <c r="F41" s="33"/>
      <c r="G41" s="34">
        <v>460594559940</v>
      </c>
      <c r="H41" s="33"/>
      <c r="I41" s="34">
        <v>13933760809</v>
      </c>
      <c r="J41" s="33"/>
      <c r="K41" s="34">
        <v>51700000</v>
      </c>
      <c r="L41" s="33"/>
      <c r="M41" s="34">
        <v>474528320750</v>
      </c>
      <c r="N41" s="33"/>
      <c r="O41" s="34">
        <v>460594559940</v>
      </c>
      <c r="P41" s="33"/>
      <c r="Q41" s="92">
        <v>13933760809</v>
      </c>
      <c r="R41" s="92"/>
    </row>
    <row r="42" spans="1:18" ht="18.75" x14ac:dyDescent="0.4">
      <c r="A42" s="23" t="s">
        <v>75</v>
      </c>
      <c r="B42" s="13"/>
      <c r="C42" s="34">
        <v>200000000</v>
      </c>
      <c r="D42" s="33"/>
      <c r="E42" s="34">
        <v>1059347452000</v>
      </c>
      <c r="F42" s="33"/>
      <c r="G42" s="34">
        <v>1218507560000</v>
      </c>
      <c r="H42" s="33"/>
      <c r="I42" s="34">
        <v>-159160108000</v>
      </c>
      <c r="J42" s="33"/>
      <c r="K42" s="34">
        <v>200000000</v>
      </c>
      <c r="L42" s="33"/>
      <c r="M42" s="34">
        <v>1059347452000</v>
      </c>
      <c r="N42" s="33"/>
      <c r="O42" s="34">
        <v>1218507560000</v>
      </c>
      <c r="P42" s="33"/>
      <c r="Q42" s="92">
        <v>-159160108000</v>
      </c>
      <c r="R42" s="92"/>
    </row>
    <row r="43" spans="1:18" ht="18.75" x14ac:dyDescent="0.4">
      <c r="A43" s="23" t="s">
        <v>82</v>
      </c>
      <c r="B43" s="13"/>
      <c r="C43" s="34">
        <v>50000000</v>
      </c>
      <c r="D43" s="33"/>
      <c r="E43" s="34">
        <v>924299505000</v>
      </c>
      <c r="F43" s="33"/>
      <c r="G43" s="34">
        <v>760574955000</v>
      </c>
      <c r="H43" s="33"/>
      <c r="I43" s="34">
        <v>163724550000</v>
      </c>
      <c r="J43" s="33"/>
      <c r="K43" s="34">
        <v>50000000</v>
      </c>
      <c r="L43" s="33"/>
      <c r="M43" s="34">
        <v>924299505000</v>
      </c>
      <c r="N43" s="33"/>
      <c r="O43" s="34">
        <v>760574955000</v>
      </c>
      <c r="P43" s="33"/>
      <c r="Q43" s="92">
        <v>163724550000</v>
      </c>
      <c r="R43" s="92"/>
    </row>
    <row r="44" spans="1:18" ht="18.75" x14ac:dyDescent="0.4">
      <c r="A44" s="23" t="s">
        <v>52</v>
      </c>
      <c r="B44" s="13"/>
      <c r="C44" s="34">
        <v>65000000</v>
      </c>
      <c r="D44" s="33"/>
      <c r="E44" s="34">
        <v>2198721479500</v>
      </c>
      <c r="F44" s="33"/>
      <c r="G44" s="34">
        <v>2494023749422</v>
      </c>
      <c r="H44" s="33"/>
      <c r="I44" s="34">
        <v>-295302269922</v>
      </c>
      <c r="J44" s="33"/>
      <c r="K44" s="34">
        <v>65000000</v>
      </c>
      <c r="L44" s="33"/>
      <c r="M44" s="34">
        <v>2198721479500</v>
      </c>
      <c r="N44" s="33"/>
      <c r="O44" s="34">
        <v>2494023749422</v>
      </c>
      <c r="P44" s="33"/>
      <c r="Q44" s="92">
        <v>-295302269922</v>
      </c>
      <c r="R44" s="92"/>
    </row>
    <row r="45" spans="1:18" ht="18.75" x14ac:dyDescent="0.4">
      <c r="A45" s="23" t="s">
        <v>98</v>
      </c>
      <c r="B45" s="13"/>
      <c r="C45" s="34">
        <v>52000000</v>
      </c>
      <c r="D45" s="33"/>
      <c r="E45" s="34">
        <v>383373437200</v>
      </c>
      <c r="F45" s="33"/>
      <c r="G45" s="34">
        <v>359122358400</v>
      </c>
      <c r="H45" s="33"/>
      <c r="I45" s="34">
        <v>24251078799</v>
      </c>
      <c r="J45" s="33"/>
      <c r="K45" s="34">
        <v>52000000</v>
      </c>
      <c r="L45" s="33"/>
      <c r="M45" s="34">
        <v>383373437200</v>
      </c>
      <c r="N45" s="33"/>
      <c r="O45" s="34">
        <v>359122358400</v>
      </c>
      <c r="P45" s="33"/>
      <c r="Q45" s="92">
        <v>24251078799</v>
      </c>
      <c r="R45" s="92"/>
    </row>
    <row r="46" spans="1:18" ht="18.75" x14ac:dyDescent="0.4">
      <c r="A46" s="23" t="s">
        <v>22</v>
      </c>
      <c r="B46" s="13"/>
      <c r="C46" s="34">
        <v>400000000</v>
      </c>
      <c r="D46" s="33"/>
      <c r="E46" s="34">
        <v>1257007636000</v>
      </c>
      <c r="F46" s="33"/>
      <c r="G46" s="34">
        <v>1103420009571</v>
      </c>
      <c r="H46" s="33"/>
      <c r="I46" s="34">
        <v>153587626428</v>
      </c>
      <c r="J46" s="33"/>
      <c r="K46" s="34">
        <v>400000000</v>
      </c>
      <c r="L46" s="33"/>
      <c r="M46" s="34">
        <v>1257007636000</v>
      </c>
      <c r="N46" s="33"/>
      <c r="O46" s="34">
        <v>1103420009571</v>
      </c>
      <c r="P46" s="33"/>
      <c r="Q46" s="92">
        <v>153587626428</v>
      </c>
      <c r="R46" s="92"/>
    </row>
    <row r="47" spans="1:18" ht="18.75" x14ac:dyDescent="0.4">
      <c r="A47" s="23" t="s">
        <v>103</v>
      </c>
      <c r="B47" s="13"/>
      <c r="C47" s="34">
        <v>150000000</v>
      </c>
      <c r="D47" s="33"/>
      <c r="E47" s="34">
        <v>809692320000</v>
      </c>
      <c r="F47" s="33"/>
      <c r="G47" s="34">
        <v>807270126304</v>
      </c>
      <c r="H47" s="33"/>
      <c r="I47" s="34">
        <v>2422193695</v>
      </c>
      <c r="J47" s="33"/>
      <c r="K47" s="34">
        <v>150000000</v>
      </c>
      <c r="L47" s="33"/>
      <c r="M47" s="34">
        <v>809692320000</v>
      </c>
      <c r="N47" s="33"/>
      <c r="O47" s="34">
        <v>807270126304</v>
      </c>
      <c r="P47" s="33"/>
      <c r="Q47" s="92">
        <v>2422193695</v>
      </c>
      <c r="R47" s="92"/>
    </row>
    <row r="48" spans="1:18" ht="18.75" x14ac:dyDescent="0.4">
      <c r="A48" s="23" t="s">
        <v>34</v>
      </c>
      <c r="B48" s="13"/>
      <c r="C48" s="34">
        <v>10000000</v>
      </c>
      <c r="D48" s="33"/>
      <c r="E48" s="34">
        <v>600720258000</v>
      </c>
      <c r="F48" s="33"/>
      <c r="G48" s="34">
        <v>604788565032</v>
      </c>
      <c r="H48" s="33"/>
      <c r="I48" s="34">
        <v>-4068307032</v>
      </c>
      <c r="J48" s="33"/>
      <c r="K48" s="34">
        <v>10000000</v>
      </c>
      <c r="L48" s="33"/>
      <c r="M48" s="34">
        <v>600720258000</v>
      </c>
      <c r="N48" s="33"/>
      <c r="O48" s="34">
        <v>604788565032</v>
      </c>
      <c r="P48" s="33"/>
      <c r="Q48" s="92">
        <v>-4068307032</v>
      </c>
      <c r="R48" s="92"/>
    </row>
    <row r="49" spans="1:18" ht="18.75" x14ac:dyDescent="0.4">
      <c r="A49" s="23" t="s">
        <v>32</v>
      </c>
      <c r="B49" s="13"/>
      <c r="C49" s="34">
        <v>12700000</v>
      </c>
      <c r="D49" s="33"/>
      <c r="E49" s="34">
        <v>397587704950</v>
      </c>
      <c r="F49" s="33"/>
      <c r="G49" s="34">
        <v>441694106450</v>
      </c>
      <c r="H49" s="33"/>
      <c r="I49" s="34">
        <v>-44106401500</v>
      </c>
      <c r="J49" s="33"/>
      <c r="K49" s="34">
        <v>12700000</v>
      </c>
      <c r="L49" s="33"/>
      <c r="M49" s="34">
        <v>397587704950</v>
      </c>
      <c r="N49" s="33"/>
      <c r="O49" s="34">
        <v>441694106450</v>
      </c>
      <c r="P49" s="33"/>
      <c r="Q49" s="92">
        <v>-44106401500</v>
      </c>
      <c r="R49" s="92"/>
    </row>
    <row r="50" spans="1:18" ht="18.75" x14ac:dyDescent="0.4">
      <c r="A50" s="23" t="s">
        <v>31</v>
      </c>
      <c r="B50" s="13"/>
      <c r="C50" s="34">
        <v>300000000</v>
      </c>
      <c r="D50" s="33"/>
      <c r="E50" s="34">
        <v>1427975757000</v>
      </c>
      <c r="F50" s="33"/>
      <c r="G50" s="34">
        <v>1086535650000</v>
      </c>
      <c r="H50" s="33"/>
      <c r="I50" s="34">
        <v>341440107000</v>
      </c>
      <c r="J50" s="33"/>
      <c r="K50" s="34">
        <v>300000000</v>
      </c>
      <c r="L50" s="33"/>
      <c r="M50" s="34">
        <v>1427975757000</v>
      </c>
      <c r="N50" s="33"/>
      <c r="O50" s="34">
        <v>1086535650000</v>
      </c>
      <c r="P50" s="33"/>
      <c r="Q50" s="92">
        <v>341440107000</v>
      </c>
      <c r="R50" s="92"/>
    </row>
    <row r="51" spans="1:18" ht="18.75" x14ac:dyDescent="0.4">
      <c r="A51" s="23" t="s">
        <v>60</v>
      </c>
      <c r="B51" s="13"/>
      <c r="C51" s="34">
        <v>250000000</v>
      </c>
      <c r="D51" s="33"/>
      <c r="E51" s="34">
        <v>2173071300000</v>
      </c>
      <c r="F51" s="33"/>
      <c r="G51" s="34">
        <v>1939325871516</v>
      </c>
      <c r="H51" s="33"/>
      <c r="I51" s="34">
        <v>233745428483</v>
      </c>
      <c r="J51" s="33"/>
      <c r="K51" s="34">
        <v>250000000</v>
      </c>
      <c r="L51" s="33"/>
      <c r="M51" s="34">
        <v>2173071300000</v>
      </c>
      <c r="N51" s="33"/>
      <c r="O51" s="34">
        <v>1939325871516</v>
      </c>
      <c r="P51" s="33"/>
      <c r="Q51" s="92">
        <v>233745428483</v>
      </c>
      <c r="R51" s="92"/>
    </row>
    <row r="52" spans="1:18" ht="18.75" x14ac:dyDescent="0.4">
      <c r="A52" s="23" t="s">
        <v>93</v>
      </c>
      <c r="B52" s="13"/>
      <c r="C52" s="34">
        <v>150000000</v>
      </c>
      <c r="D52" s="33"/>
      <c r="E52" s="34">
        <v>879647355000</v>
      </c>
      <c r="F52" s="33"/>
      <c r="G52" s="34">
        <v>710244583622</v>
      </c>
      <c r="H52" s="33"/>
      <c r="I52" s="34">
        <v>169402771378</v>
      </c>
      <c r="J52" s="33"/>
      <c r="K52" s="34">
        <v>150000000</v>
      </c>
      <c r="L52" s="33"/>
      <c r="M52" s="34">
        <v>879647355000</v>
      </c>
      <c r="N52" s="33"/>
      <c r="O52" s="34">
        <v>710244583622</v>
      </c>
      <c r="P52" s="33"/>
      <c r="Q52" s="92">
        <v>169402771378</v>
      </c>
      <c r="R52" s="92"/>
    </row>
    <row r="53" spans="1:18" ht="18.75" x14ac:dyDescent="0.4">
      <c r="A53" s="23" t="s">
        <v>94</v>
      </c>
      <c r="B53" s="13"/>
      <c r="C53" s="34">
        <v>159000000</v>
      </c>
      <c r="D53" s="33"/>
      <c r="E53" s="34">
        <v>568290889860</v>
      </c>
      <c r="F53" s="33"/>
      <c r="G53" s="34">
        <v>599529534000</v>
      </c>
      <c r="H53" s="33"/>
      <c r="I53" s="34">
        <v>-31238644140</v>
      </c>
      <c r="J53" s="33"/>
      <c r="K53" s="34">
        <v>159000000</v>
      </c>
      <c r="L53" s="33"/>
      <c r="M53" s="34">
        <v>568290889860</v>
      </c>
      <c r="N53" s="33"/>
      <c r="O53" s="34">
        <v>599529534000</v>
      </c>
      <c r="P53" s="33"/>
      <c r="Q53" s="92">
        <v>-31238644140</v>
      </c>
      <c r="R53" s="92"/>
    </row>
    <row r="54" spans="1:18" ht="18.75" x14ac:dyDescent="0.4">
      <c r="A54" s="23" t="s">
        <v>25</v>
      </c>
      <c r="B54" s="13"/>
      <c r="C54" s="34">
        <v>200000000</v>
      </c>
      <c r="D54" s="33"/>
      <c r="E54" s="34">
        <v>2069875220000</v>
      </c>
      <c r="F54" s="33"/>
      <c r="G54" s="34">
        <v>1893251160000</v>
      </c>
      <c r="H54" s="33"/>
      <c r="I54" s="34">
        <v>176624059999</v>
      </c>
      <c r="J54" s="33"/>
      <c r="K54" s="34">
        <v>200000000</v>
      </c>
      <c r="L54" s="33"/>
      <c r="M54" s="34">
        <v>2069875220000</v>
      </c>
      <c r="N54" s="33"/>
      <c r="O54" s="34">
        <v>1893251160000</v>
      </c>
      <c r="P54" s="33"/>
      <c r="Q54" s="92">
        <v>176624059999</v>
      </c>
      <c r="R54" s="92"/>
    </row>
    <row r="55" spans="1:18" ht="18.75" x14ac:dyDescent="0.4">
      <c r="A55" s="23" t="s">
        <v>55</v>
      </c>
      <c r="B55" s="13"/>
      <c r="C55" s="34">
        <v>19834857</v>
      </c>
      <c r="D55" s="33"/>
      <c r="E55" s="34">
        <v>322383519637</v>
      </c>
      <c r="F55" s="33"/>
      <c r="G55" s="34">
        <v>266684779635</v>
      </c>
      <c r="H55" s="33"/>
      <c r="I55" s="34">
        <v>55698740002</v>
      </c>
      <c r="J55" s="33"/>
      <c r="K55" s="34">
        <v>19834857</v>
      </c>
      <c r="L55" s="33"/>
      <c r="M55" s="34">
        <v>322383519637</v>
      </c>
      <c r="N55" s="33"/>
      <c r="O55" s="34">
        <v>266684779635</v>
      </c>
      <c r="P55" s="33"/>
      <c r="Q55" s="92">
        <v>55698740002</v>
      </c>
      <c r="R55" s="92"/>
    </row>
    <row r="56" spans="1:18" ht="18.75" x14ac:dyDescent="0.4">
      <c r="A56" s="23" t="s">
        <v>102</v>
      </c>
      <c r="B56" s="13"/>
      <c r="C56" s="34">
        <v>3000000</v>
      </c>
      <c r="D56" s="33"/>
      <c r="E56" s="34">
        <v>686482154100</v>
      </c>
      <c r="F56" s="33"/>
      <c r="G56" s="34">
        <v>809683207752</v>
      </c>
      <c r="H56" s="33"/>
      <c r="I56" s="34">
        <v>-123201053652</v>
      </c>
      <c r="J56" s="33"/>
      <c r="K56" s="34">
        <v>3000000</v>
      </c>
      <c r="L56" s="33"/>
      <c r="M56" s="34">
        <v>686482154100</v>
      </c>
      <c r="N56" s="33"/>
      <c r="O56" s="34">
        <v>809683207752</v>
      </c>
      <c r="P56" s="33"/>
      <c r="Q56" s="92">
        <v>-123201053652</v>
      </c>
      <c r="R56" s="92"/>
    </row>
    <row r="57" spans="1:18" ht="18.75" x14ac:dyDescent="0.4">
      <c r="A57" s="23" t="s">
        <v>97</v>
      </c>
      <c r="B57" s="13"/>
      <c r="C57" s="34">
        <v>73700000</v>
      </c>
      <c r="D57" s="33"/>
      <c r="E57" s="34">
        <v>587967603960</v>
      </c>
      <c r="F57" s="33"/>
      <c r="G57" s="34">
        <v>538970303630</v>
      </c>
      <c r="H57" s="33"/>
      <c r="I57" s="34">
        <v>48997300329</v>
      </c>
      <c r="J57" s="33"/>
      <c r="K57" s="34">
        <v>73700000</v>
      </c>
      <c r="L57" s="33"/>
      <c r="M57" s="34">
        <v>587967603960</v>
      </c>
      <c r="N57" s="33"/>
      <c r="O57" s="34">
        <v>538970303630</v>
      </c>
      <c r="P57" s="33"/>
      <c r="Q57" s="92">
        <v>48997300329</v>
      </c>
      <c r="R57" s="92"/>
    </row>
    <row r="58" spans="1:18" ht="18.75" x14ac:dyDescent="0.4">
      <c r="A58" s="23" t="s">
        <v>36</v>
      </c>
      <c r="B58" s="13"/>
      <c r="C58" s="34">
        <v>43000000</v>
      </c>
      <c r="D58" s="33"/>
      <c r="E58" s="34">
        <v>713829115300</v>
      </c>
      <c r="F58" s="33"/>
      <c r="G58" s="34">
        <v>711717067159</v>
      </c>
      <c r="H58" s="33"/>
      <c r="I58" s="34">
        <v>2112048140</v>
      </c>
      <c r="J58" s="33"/>
      <c r="K58" s="34">
        <v>43000000</v>
      </c>
      <c r="L58" s="33"/>
      <c r="M58" s="34">
        <v>713829115300</v>
      </c>
      <c r="N58" s="33"/>
      <c r="O58" s="34">
        <v>711717067159</v>
      </c>
      <c r="P58" s="33"/>
      <c r="Q58" s="92">
        <v>2112048140</v>
      </c>
      <c r="R58" s="92"/>
    </row>
    <row r="59" spans="1:18" ht="18.75" x14ac:dyDescent="0.4">
      <c r="A59" s="23" t="s">
        <v>51</v>
      </c>
      <c r="B59" s="13"/>
      <c r="C59" s="34">
        <v>2000000000</v>
      </c>
      <c r="D59" s="33"/>
      <c r="E59" s="34">
        <v>3778564160000</v>
      </c>
      <c r="F59" s="33"/>
      <c r="G59" s="34">
        <v>3642739083312</v>
      </c>
      <c r="H59" s="33"/>
      <c r="I59" s="34">
        <v>135825076687</v>
      </c>
      <c r="J59" s="33"/>
      <c r="K59" s="34">
        <v>2000000000</v>
      </c>
      <c r="L59" s="33"/>
      <c r="M59" s="34">
        <v>3778564160000</v>
      </c>
      <c r="N59" s="33"/>
      <c r="O59" s="34">
        <v>3642739083312</v>
      </c>
      <c r="P59" s="33"/>
      <c r="Q59" s="92">
        <v>135825076687</v>
      </c>
      <c r="R59" s="92"/>
    </row>
    <row r="60" spans="1:18" ht="18.75" x14ac:dyDescent="0.4">
      <c r="A60" s="23" t="s">
        <v>56</v>
      </c>
      <c r="B60" s="13"/>
      <c r="C60" s="34">
        <v>27500000</v>
      </c>
      <c r="D60" s="33"/>
      <c r="E60" s="34">
        <v>1208560053250</v>
      </c>
      <c r="F60" s="33"/>
      <c r="G60" s="34">
        <v>1180181131250</v>
      </c>
      <c r="H60" s="33"/>
      <c r="I60" s="34">
        <v>28378921999</v>
      </c>
      <c r="J60" s="33"/>
      <c r="K60" s="34">
        <v>27500000</v>
      </c>
      <c r="L60" s="33"/>
      <c r="M60" s="34">
        <v>1208560053250</v>
      </c>
      <c r="N60" s="33"/>
      <c r="O60" s="34">
        <v>1180181131250</v>
      </c>
      <c r="P60" s="33"/>
      <c r="Q60" s="92">
        <v>28378921999</v>
      </c>
      <c r="R60" s="92"/>
    </row>
    <row r="61" spans="1:18" ht="18.75" x14ac:dyDescent="0.4">
      <c r="A61" s="23" t="s">
        <v>70</v>
      </c>
      <c r="B61" s="13"/>
      <c r="C61" s="34">
        <v>80000000</v>
      </c>
      <c r="D61" s="33"/>
      <c r="E61" s="34">
        <v>634258984000</v>
      </c>
      <c r="F61" s="33"/>
      <c r="G61" s="34">
        <v>454062752000</v>
      </c>
      <c r="H61" s="33"/>
      <c r="I61" s="34">
        <v>180196232000</v>
      </c>
      <c r="J61" s="33"/>
      <c r="K61" s="34">
        <v>80000000</v>
      </c>
      <c r="L61" s="33"/>
      <c r="M61" s="34">
        <v>634258984000</v>
      </c>
      <c r="N61" s="33"/>
      <c r="O61" s="34">
        <v>454062752000</v>
      </c>
      <c r="P61" s="33"/>
      <c r="Q61" s="92">
        <v>180196232000</v>
      </c>
      <c r="R61" s="92"/>
    </row>
    <row r="62" spans="1:18" ht="18.75" x14ac:dyDescent="0.4">
      <c r="A62" s="23" t="s">
        <v>50</v>
      </c>
      <c r="B62" s="13"/>
      <c r="C62" s="34">
        <v>20000000</v>
      </c>
      <c r="D62" s="33"/>
      <c r="E62" s="34">
        <v>284781490000</v>
      </c>
      <c r="F62" s="33"/>
      <c r="G62" s="34">
        <v>196072551992</v>
      </c>
      <c r="H62" s="33"/>
      <c r="I62" s="34">
        <v>88708938008</v>
      </c>
      <c r="J62" s="33"/>
      <c r="K62" s="34">
        <v>20000000</v>
      </c>
      <c r="L62" s="33"/>
      <c r="M62" s="34">
        <v>284781490000</v>
      </c>
      <c r="N62" s="33"/>
      <c r="O62" s="34">
        <v>196072551992</v>
      </c>
      <c r="P62" s="33"/>
      <c r="Q62" s="92">
        <v>88708938008</v>
      </c>
      <c r="R62" s="92"/>
    </row>
    <row r="63" spans="1:18" ht="18.75" x14ac:dyDescent="0.4">
      <c r="A63" s="23" t="s">
        <v>39</v>
      </c>
      <c r="B63" s="13"/>
      <c r="C63" s="34">
        <v>14900000</v>
      </c>
      <c r="D63" s="33"/>
      <c r="E63" s="34">
        <v>202404226870</v>
      </c>
      <c r="F63" s="33"/>
      <c r="G63" s="34">
        <v>245723758872</v>
      </c>
      <c r="H63" s="33"/>
      <c r="I63" s="34">
        <v>-43319532002</v>
      </c>
      <c r="J63" s="33"/>
      <c r="K63" s="34">
        <v>14900000</v>
      </c>
      <c r="L63" s="33"/>
      <c r="M63" s="34">
        <v>202404226870</v>
      </c>
      <c r="N63" s="33"/>
      <c r="O63" s="34">
        <v>245723758872</v>
      </c>
      <c r="P63" s="33"/>
      <c r="Q63" s="92">
        <v>-43319532002</v>
      </c>
      <c r="R63" s="92"/>
    </row>
    <row r="64" spans="1:18" ht="18.75" x14ac:dyDescent="0.4">
      <c r="A64" s="23" t="s">
        <v>42</v>
      </c>
      <c r="B64" s="13"/>
      <c r="C64" s="34">
        <v>18504674</v>
      </c>
      <c r="D64" s="33"/>
      <c r="E64" s="34">
        <v>48162563017</v>
      </c>
      <c r="F64" s="33"/>
      <c r="G64" s="34">
        <v>50241491704</v>
      </c>
      <c r="H64" s="33"/>
      <c r="I64" s="34">
        <v>-2078928686</v>
      </c>
      <c r="J64" s="33"/>
      <c r="K64" s="34">
        <v>18504674</v>
      </c>
      <c r="L64" s="33"/>
      <c r="M64" s="34">
        <v>48162563017</v>
      </c>
      <c r="N64" s="33"/>
      <c r="O64" s="34">
        <v>50241491704</v>
      </c>
      <c r="P64" s="33"/>
      <c r="Q64" s="92">
        <v>-2078928686</v>
      </c>
      <c r="R64" s="92"/>
    </row>
    <row r="65" spans="1:18" ht="18.75" x14ac:dyDescent="0.4">
      <c r="A65" s="23" t="s">
        <v>69</v>
      </c>
      <c r="B65" s="13"/>
      <c r="C65" s="34">
        <v>70000000</v>
      </c>
      <c r="D65" s="33"/>
      <c r="E65" s="34">
        <v>645967770000</v>
      </c>
      <c r="F65" s="33"/>
      <c r="G65" s="34">
        <v>522330927934</v>
      </c>
      <c r="H65" s="33"/>
      <c r="I65" s="34">
        <v>123636842065</v>
      </c>
      <c r="J65" s="33"/>
      <c r="K65" s="34">
        <v>70000000</v>
      </c>
      <c r="L65" s="33"/>
      <c r="M65" s="34">
        <v>645967770000</v>
      </c>
      <c r="N65" s="33"/>
      <c r="O65" s="34">
        <v>522330927934</v>
      </c>
      <c r="P65" s="33"/>
      <c r="Q65" s="92">
        <v>123636842065</v>
      </c>
      <c r="R65" s="92"/>
    </row>
    <row r="66" spans="1:18" ht="18.75" x14ac:dyDescent="0.4">
      <c r="A66" s="23" t="s">
        <v>71</v>
      </c>
      <c r="B66" s="13"/>
      <c r="C66" s="34">
        <v>54000000</v>
      </c>
      <c r="D66" s="33"/>
      <c r="E66" s="34">
        <v>217866770280</v>
      </c>
      <c r="F66" s="33"/>
      <c r="G66" s="34">
        <v>188610681600</v>
      </c>
      <c r="H66" s="33"/>
      <c r="I66" s="34">
        <v>29256088679</v>
      </c>
      <c r="J66" s="33"/>
      <c r="K66" s="34">
        <v>54000000</v>
      </c>
      <c r="L66" s="33"/>
      <c r="M66" s="34">
        <v>217866770280</v>
      </c>
      <c r="N66" s="33"/>
      <c r="O66" s="34">
        <v>188610681600</v>
      </c>
      <c r="P66" s="33"/>
      <c r="Q66" s="92">
        <v>29256088679</v>
      </c>
      <c r="R66" s="92"/>
    </row>
    <row r="67" spans="1:18" ht="18.75" x14ac:dyDescent="0.4">
      <c r="A67" s="23" t="s">
        <v>83</v>
      </c>
      <c r="B67" s="13"/>
      <c r="C67" s="34">
        <v>15000000</v>
      </c>
      <c r="D67" s="33"/>
      <c r="E67" s="34">
        <v>278331735000</v>
      </c>
      <c r="F67" s="33"/>
      <c r="G67" s="34">
        <v>287940254015</v>
      </c>
      <c r="H67" s="33"/>
      <c r="I67" s="34">
        <v>-9608519015</v>
      </c>
      <c r="J67" s="33"/>
      <c r="K67" s="34">
        <v>15000000</v>
      </c>
      <c r="L67" s="33"/>
      <c r="M67" s="34">
        <v>278331735000</v>
      </c>
      <c r="N67" s="33"/>
      <c r="O67" s="34">
        <v>287940254015</v>
      </c>
      <c r="P67" s="33"/>
      <c r="Q67" s="92">
        <v>-9608519015</v>
      </c>
      <c r="R67" s="92"/>
    </row>
    <row r="68" spans="1:18" ht="18.75" x14ac:dyDescent="0.4">
      <c r="A68" s="23" t="s">
        <v>105</v>
      </c>
      <c r="B68" s="13"/>
      <c r="C68" s="34">
        <v>50000000</v>
      </c>
      <c r="D68" s="33"/>
      <c r="E68" s="34">
        <v>175086041500</v>
      </c>
      <c r="F68" s="33"/>
      <c r="G68" s="34">
        <v>193821330100</v>
      </c>
      <c r="H68" s="33"/>
      <c r="I68" s="34">
        <v>-18735288600</v>
      </c>
      <c r="J68" s="33"/>
      <c r="K68" s="34">
        <v>50000000</v>
      </c>
      <c r="L68" s="33"/>
      <c r="M68" s="34">
        <v>175086041500</v>
      </c>
      <c r="N68" s="33"/>
      <c r="O68" s="34">
        <v>193821330100</v>
      </c>
      <c r="P68" s="33"/>
      <c r="Q68" s="92">
        <v>-18735288600</v>
      </c>
      <c r="R68" s="92"/>
    </row>
    <row r="69" spans="1:18" ht="18.75" x14ac:dyDescent="0.4">
      <c r="A69" s="23" t="s">
        <v>47</v>
      </c>
      <c r="B69" s="13"/>
      <c r="C69" s="34">
        <v>132582918</v>
      </c>
      <c r="D69" s="33"/>
      <c r="E69" s="34">
        <v>247329137842</v>
      </c>
      <c r="F69" s="33"/>
      <c r="G69" s="34">
        <v>256801317589</v>
      </c>
      <c r="H69" s="33"/>
      <c r="I69" s="34">
        <v>-9472179746</v>
      </c>
      <c r="J69" s="33"/>
      <c r="K69" s="34">
        <v>132582918</v>
      </c>
      <c r="L69" s="33"/>
      <c r="M69" s="34">
        <v>247329137842</v>
      </c>
      <c r="N69" s="33"/>
      <c r="O69" s="34">
        <v>256801317589</v>
      </c>
      <c r="P69" s="33"/>
      <c r="Q69" s="92">
        <v>-9472179746</v>
      </c>
      <c r="R69" s="92"/>
    </row>
    <row r="70" spans="1:18" ht="18.75" x14ac:dyDescent="0.4">
      <c r="A70" s="23" t="s">
        <v>41</v>
      </c>
      <c r="B70" s="13"/>
      <c r="C70" s="34">
        <v>51000000</v>
      </c>
      <c r="D70" s="33"/>
      <c r="E70" s="34">
        <v>360819140100</v>
      </c>
      <c r="F70" s="33"/>
      <c r="G70" s="34">
        <v>375494813400</v>
      </c>
      <c r="H70" s="33"/>
      <c r="I70" s="34">
        <v>-14675673300</v>
      </c>
      <c r="J70" s="33"/>
      <c r="K70" s="34">
        <v>51000000</v>
      </c>
      <c r="L70" s="33"/>
      <c r="M70" s="34">
        <v>360819140100</v>
      </c>
      <c r="N70" s="33"/>
      <c r="O70" s="34">
        <v>375494813400</v>
      </c>
      <c r="P70" s="33"/>
      <c r="Q70" s="92">
        <v>-14675673300</v>
      </c>
      <c r="R70" s="92"/>
    </row>
    <row r="71" spans="1:18" ht="18.75" x14ac:dyDescent="0.4">
      <c r="A71" s="23" t="s">
        <v>101</v>
      </c>
      <c r="B71" s="13"/>
      <c r="C71" s="34">
        <v>6840000</v>
      </c>
      <c r="D71" s="33"/>
      <c r="E71" s="34">
        <v>22621493624</v>
      </c>
      <c r="F71" s="33"/>
      <c r="G71" s="34">
        <v>21053054904</v>
      </c>
      <c r="H71" s="33"/>
      <c r="I71" s="34">
        <v>1568438720</v>
      </c>
      <c r="J71" s="33"/>
      <c r="K71" s="34">
        <v>6840000</v>
      </c>
      <c r="L71" s="33"/>
      <c r="M71" s="34">
        <v>22621493624</v>
      </c>
      <c r="N71" s="33"/>
      <c r="O71" s="34">
        <v>21053054904</v>
      </c>
      <c r="P71" s="33"/>
      <c r="Q71" s="92">
        <v>1568438720</v>
      </c>
      <c r="R71" s="92"/>
    </row>
    <row r="72" spans="1:18" ht="18.75" x14ac:dyDescent="0.4">
      <c r="A72" s="23" t="s">
        <v>96</v>
      </c>
      <c r="B72" s="13"/>
      <c r="C72" s="34">
        <v>360000</v>
      </c>
      <c r="D72" s="33"/>
      <c r="E72" s="34">
        <v>4672400976</v>
      </c>
      <c r="F72" s="33"/>
      <c r="G72" s="34">
        <v>4515225408</v>
      </c>
      <c r="H72" s="33"/>
      <c r="I72" s="34">
        <v>157175567</v>
      </c>
      <c r="J72" s="33"/>
      <c r="K72" s="34">
        <v>360000</v>
      </c>
      <c r="L72" s="33"/>
      <c r="M72" s="34">
        <v>4672400976</v>
      </c>
      <c r="N72" s="33"/>
      <c r="O72" s="34">
        <v>4515225408</v>
      </c>
      <c r="P72" s="33"/>
      <c r="Q72" s="92">
        <v>157175567</v>
      </c>
      <c r="R72" s="92"/>
    </row>
    <row r="73" spans="1:18" ht="18.75" x14ac:dyDescent="0.4">
      <c r="A73" s="23" t="s">
        <v>76</v>
      </c>
      <c r="B73" s="13"/>
      <c r="C73" s="34">
        <v>9000000</v>
      </c>
      <c r="D73" s="33"/>
      <c r="E73" s="34">
        <v>24773012820</v>
      </c>
      <c r="F73" s="33"/>
      <c r="G73" s="34">
        <v>28925662770</v>
      </c>
      <c r="H73" s="33"/>
      <c r="I73" s="34">
        <v>-4152649950</v>
      </c>
      <c r="J73" s="33"/>
      <c r="K73" s="34">
        <v>9000000</v>
      </c>
      <c r="L73" s="33"/>
      <c r="M73" s="34">
        <v>24773012820</v>
      </c>
      <c r="N73" s="33"/>
      <c r="O73" s="34">
        <v>28925662770</v>
      </c>
      <c r="P73" s="33"/>
      <c r="Q73" s="92">
        <v>-4152649950</v>
      </c>
      <c r="R73" s="92"/>
    </row>
    <row r="74" spans="1:18" ht="18.75" x14ac:dyDescent="0.4">
      <c r="A74" s="23" t="s">
        <v>68</v>
      </c>
      <c r="B74" s="13"/>
      <c r="C74" s="34">
        <v>101000000</v>
      </c>
      <c r="D74" s="33"/>
      <c r="E74" s="34">
        <v>434650973990</v>
      </c>
      <c r="F74" s="33"/>
      <c r="G74" s="34">
        <v>435513263530</v>
      </c>
      <c r="H74" s="33"/>
      <c r="I74" s="34">
        <v>-862289540</v>
      </c>
      <c r="J74" s="33"/>
      <c r="K74" s="34">
        <v>101000000</v>
      </c>
      <c r="L74" s="33"/>
      <c r="M74" s="34">
        <v>434650973990</v>
      </c>
      <c r="N74" s="33"/>
      <c r="O74" s="34">
        <v>435513263530</v>
      </c>
      <c r="P74" s="33"/>
      <c r="Q74" s="92">
        <v>-862289540</v>
      </c>
      <c r="R74" s="92"/>
    </row>
    <row r="75" spans="1:18" ht="18.75" x14ac:dyDescent="0.4">
      <c r="A75" s="23" t="s">
        <v>80</v>
      </c>
      <c r="B75" s="13"/>
      <c r="C75" s="34">
        <v>209000000</v>
      </c>
      <c r="D75" s="33"/>
      <c r="E75" s="34">
        <v>232477946030</v>
      </c>
      <c r="F75" s="33"/>
      <c r="G75" s="34">
        <v>255290233330</v>
      </c>
      <c r="H75" s="33"/>
      <c r="I75" s="34">
        <v>-22812287300</v>
      </c>
      <c r="J75" s="33"/>
      <c r="K75" s="34">
        <v>209000000</v>
      </c>
      <c r="L75" s="33"/>
      <c r="M75" s="34">
        <v>232477946030</v>
      </c>
      <c r="N75" s="33"/>
      <c r="O75" s="34">
        <v>255290233330</v>
      </c>
      <c r="P75" s="33"/>
      <c r="Q75" s="92">
        <v>-22812287300</v>
      </c>
      <c r="R75" s="92"/>
    </row>
    <row r="76" spans="1:18" ht="18.75" x14ac:dyDescent="0.4">
      <c r="A76" s="23" t="s">
        <v>87</v>
      </c>
      <c r="B76" s="13"/>
      <c r="C76" s="34">
        <v>20000000</v>
      </c>
      <c r="D76" s="33"/>
      <c r="E76" s="34">
        <v>359598648000</v>
      </c>
      <c r="F76" s="33"/>
      <c r="G76" s="34">
        <v>357217200000</v>
      </c>
      <c r="H76" s="33"/>
      <c r="I76" s="34">
        <v>2381447999</v>
      </c>
      <c r="J76" s="33"/>
      <c r="K76" s="34">
        <v>20000000</v>
      </c>
      <c r="L76" s="33"/>
      <c r="M76" s="34">
        <v>359598648000</v>
      </c>
      <c r="N76" s="33"/>
      <c r="O76" s="34">
        <v>357217200000</v>
      </c>
      <c r="P76" s="33"/>
      <c r="Q76" s="92">
        <v>2381447999</v>
      </c>
      <c r="R76" s="92"/>
    </row>
    <row r="77" spans="1:18" ht="18.75" x14ac:dyDescent="0.4">
      <c r="A77" s="23" t="s">
        <v>77</v>
      </c>
      <c r="B77" s="13"/>
      <c r="C77" s="34">
        <v>120000000</v>
      </c>
      <c r="D77" s="33"/>
      <c r="E77" s="34">
        <v>1214538480000</v>
      </c>
      <c r="F77" s="33"/>
      <c r="G77" s="34">
        <v>986234413007</v>
      </c>
      <c r="H77" s="33"/>
      <c r="I77" s="34">
        <v>228304066992</v>
      </c>
      <c r="J77" s="33"/>
      <c r="K77" s="34">
        <v>120000000</v>
      </c>
      <c r="L77" s="33"/>
      <c r="M77" s="34">
        <v>1214538480000</v>
      </c>
      <c r="N77" s="33"/>
      <c r="O77" s="34">
        <v>986234413007</v>
      </c>
      <c r="P77" s="33"/>
      <c r="Q77" s="92">
        <v>228304066992</v>
      </c>
      <c r="R77" s="92"/>
    </row>
    <row r="78" spans="1:18" ht="18.75" x14ac:dyDescent="0.4">
      <c r="A78" s="23" t="s">
        <v>104</v>
      </c>
      <c r="B78" s="13"/>
      <c r="C78" s="34">
        <v>342</v>
      </c>
      <c r="D78" s="33"/>
      <c r="E78" s="34">
        <v>2490875</v>
      </c>
      <c r="F78" s="33"/>
      <c r="G78" s="34">
        <v>2179495</v>
      </c>
      <c r="H78" s="33"/>
      <c r="I78" s="34">
        <v>311380</v>
      </c>
      <c r="J78" s="33"/>
      <c r="K78" s="34">
        <v>342</v>
      </c>
      <c r="L78" s="33"/>
      <c r="M78" s="34">
        <v>2490875</v>
      </c>
      <c r="N78" s="33"/>
      <c r="O78" s="34">
        <v>2179495</v>
      </c>
      <c r="P78" s="33"/>
      <c r="Q78" s="92">
        <v>311380</v>
      </c>
      <c r="R78" s="92"/>
    </row>
    <row r="79" spans="1:18" ht="18.75" x14ac:dyDescent="0.4">
      <c r="A79" s="23" t="s">
        <v>63</v>
      </c>
      <c r="B79" s="13"/>
      <c r="C79" s="34">
        <v>345452</v>
      </c>
      <c r="D79" s="33"/>
      <c r="E79" s="34">
        <v>7030307470080</v>
      </c>
      <c r="F79" s="33"/>
      <c r="G79" s="34">
        <v>6141180348864</v>
      </c>
      <c r="H79" s="33"/>
      <c r="I79" s="34">
        <v>889127121216</v>
      </c>
      <c r="J79" s="33"/>
      <c r="K79" s="34">
        <v>345452</v>
      </c>
      <c r="L79" s="33"/>
      <c r="M79" s="34">
        <v>7030307470080</v>
      </c>
      <c r="N79" s="33"/>
      <c r="O79" s="34">
        <v>6141180348864</v>
      </c>
      <c r="P79" s="33"/>
      <c r="Q79" s="92">
        <v>889127121216</v>
      </c>
      <c r="R79" s="92"/>
    </row>
    <row r="80" spans="1:18" ht="18.75" x14ac:dyDescent="0.4">
      <c r="A80" s="23" t="s">
        <v>64</v>
      </c>
      <c r="B80" s="13"/>
      <c r="C80" s="34">
        <v>375704</v>
      </c>
      <c r="D80" s="33"/>
      <c r="E80" s="34">
        <v>1694481245318</v>
      </c>
      <c r="F80" s="33"/>
      <c r="G80" s="34">
        <v>1236855120366</v>
      </c>
      <c r="H80" s="33"/>
      <c r="I80" s="34">
        <v>457626124952</v>
      </c>
      <c r="J80" s="33"/>
      <c r="K80" s="34">
        <v>375704</v>
      </c>
      <c r="L80" s="33"/>
      <c r="M80" s="34">
        <v>1694481245318</v>
      </c>
      <c r="N80" s="33"/>
      <c r="O80" s="34">
        <v>1236855120366</v>
      </c>
      <c r="P80" s="33"/>
      <c r="Q80" s="92">
        <v>457626124952</v>
      </c>
      <c r="R80" s="92"/>
    </row>
    <row r="81" spans="1:18" ht="18.75" x14ac:dyDescent="0.4">
      <c r="A81" s="24" t="s">
        <v>99</v>
      </c>
      <c r="B81" s="13"/>
      <c r="C81" s="35">
        <v>133750</v>
      </c>
      <c r="D81" s="33"/>
      <c r="E81" s="35">
        <v>5580712530</v>
      </c>
      <c r="F81" s="33"/>
      <c r="G81" s="35">
        <v>3941668542</v>
      </c>
      <c r="H81" s="33"/>
      <c r="I81" s="35">
        <v>1639043988</v>
      </c>
      <c r="J81" s="33"/>
      <c r="K81" s="35">
        <v>133750</v>
      </c>
      <c r="L81" s="33"/>
      <c r="M81" s="35">
        <v>5580712530</v>
      </c>
      <c r="N81" s="33"/>
      <c r="O81" s="35">
        <v>3941668542</v>
      </c>
      <c r="P81" s="33"/>
      <c r="Q81" s="94">
        <v>1639043988</v>
      </c>
      <c r="R81" s="94"/>
    </row>
    <row r="82" spans="1:18" ht="21" x14ac:dyDescent="0.4">
      <c r="A82" s="9" t="s">
        <v>113</v>
      </c>
      <c r="B82" s="13"/>
      <c r="C82" s="36">
        <f>SUM(C8:C81)</f>
        <v>9518911946</v>
      </c>
      <c r="D82" s="33"/>
      <c r="E82" s="36">
        <f>SUM(E8:E81)</f>
        <v>72293944787317</v>
      </c>
      <c r="F82" s="33"/>
      <c r="G82" s="36">
        <f>SUM(G8:G81)</f>
        <v>64814231023470</v>
      </c>
      <c r="H82" s="33"/>
      <c r="I82" s="36">
        <f>SUM(I8:I81)</f>
        <v>7479713763826</v>
      </c>
      <c r="J82" s="33"/>
      <c r="K82" s="36">
        <f>SUM(K8:K81)</f>
        <v>9518911946</v>
      </c>
      <c r="L82" s="33"/>
      <c r="M82" s="36">
        <f>SUM(M8:M81)</f>
        <v>72293944787317</v>
      </c>
      <c r="N82" s="33"/>
      <c r="O82" s="36">
        <f>SUM(O8:O81)</f>
        <v>64814231023470</v>
      </c>
      <c r="P82" s="33"/>
      <c r="Q82" s="118">
        <f>SUM(Q8:R81)</f>
        <v>7479713763826</v>
      </c>
      <c r="R82" s="118"/>
    </row>
    <row r="83" spans="1:18" x14ac:dyDescent="0.4">
      <c r="A83" s="13"/>
      <c r="B83" s="1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</sheetData>
  <mergeCells count="83"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16"/>
  <sheetViews>
    <sheetView rightToLeft="1" workbookViewId="0">
      <selection activeCell="A13" sqref="A13:AW13"/>
    </sheetView>
  </sheetViews>
  <sheetFormatPr defaultRowHeight="15.75" x14ac:dyDescent="0.4"/>
  <cols>
    <col min="1" max="1" width="8.28515625" style="11" bestFit="1" customWidth="1"/>
    <col min="2" max="2" width="1.28515625" style="11" customWidth="1"/>
    <col min="3" max="3" width="10.5703125" style="11" bestFit="1" customWidth="1"/>
    <col min="4" max="4" width="1.28515625" style="11" customWidth="1"/>
    <col min="5" max="5" width="10.5703125" style="11" bestFit="1" customWidth="1"/>
    <col min="6" max="6" width="1.28515625" style="11" customWidth="1"/>
    <col min="7" max="7" width="9.7109375" style="11" customWidth="1"/>
    <col min="8" max="8" width="1.28515625" style="11" customWidth="1"/>
    <col min="9" max="9" width="5.140625" style="11" customWidth="1"/>
    <col min="10" max="10" width="1.28515625" style="11" customWidth="1"/>
    <col min="11" max="11" width="9.140625" style="11" customWidth="1"/>
    <col min="12" max="12" width="1.28515625" style="11" customWidth="1"/>
    <col min="13" max="13" width="2.5703125" style="11" customWidth="1"/>
    <col min="14" max="14" width="1.28515625" style="11" customWidth="1"/>
    <col min="15" max="15" width="9.140625" style="11" customWidth="1"/>
    <col min="16" max="16" width="1.28515625" style="11" customWidth="1"/>
    <col min="17" max="17" width="2.5703125" style="11" customWidth="1"/>
    <col min="18" max="20" width="1.28515625" style="11" customWidth="1"/>
    <col min="21" max="21" width="6.42578125" style="11" customWidth="1"/>
    <col min="22" max="22" width="1.28515625" style="11" customWidth="1"/>
    <col min="23" max="23" width="2.5703125" style="11" customWidth="1"/>
    <col min="24" max="26" width="1.28515625" style="11" customWidth="1"/>
    <col min="27" max="27" width="6.42578125" style="11" customWidth="1"/>
    <col min="28" max="28" width="1.28515625" style="11" customWidth="1"/>
    <col min="29" max="29" width="2.5703125" style="11" customWidth="1"/>
    <col min="30" max="32" width="1.28515625" style="11" customWidth="1"/>
    <col min="33" max="33" width="9.140625" style="11" customWidth="1"/>
    <col min="34" max="34" width="1.28515625" style="11" customWidth="1"/>
    <col min="35" max="35" width="2.5703125" style="11" customWidth="1"/>
    <col min="36" max="36" width="1.28515625" style="11" customWidth="1"/>
    <col min="37" max="37" width="9.140625" style="11" customWidth="1"/>
    <col min="38" max="38" width="1.28515625" style="11" customWidth="1"/>
    <col min="39" max="39" width="2.5703125" style="11" customWidth="1"/>
    <col min="40" max="40" width="1.28515625" style="11" customWidth="1"/>
    <col min="41" max="41" width="9.140625" style="11" customWidth="1"/>
    <col min="42" max="42" width="1.28515625" style="11" customWidth="1"/>
    <col min="43" max="43" width="2.5703125" style="11" customWidth="1"/>
    <col min="44" max="44" width="1.28515625" style="11" customWidth="1"/>
    <col min="45" max="45" width="11.7109375" style="11" customWidth="1"/>
    <col min="46" max="47" width="1.28515625" style="11" customWidth="1"/>
    <col min="48" max="48" width="10.42578125" style="11" bestFit="1" customWidth="1"/>
    <col min="49" max="49" width="7.7109375" style="11" customWidth="1"/>
    <col min="50" max="50" width="0.28515625" style="11" customWidth="1"/>
    <col min="51" max="52" width="9.140625" style="11"/>
  </cols>
  <sheetData>
    <row r="1" spans="1:49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</row>
    <row r="2" spans="1:49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</row>
    <row r="3" spans="1:49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</row>
    <row r="5" spans="1:49" ht="24" x14ac:dyDescent="0.4">
      <c r="A5" s="86" t="s">
        <v>114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</row>
    <row r="6" spans="1:49" ht="21" x14ac:dyDescent="0.4">
      <c r="I6" s="87" t="s">
        <v>7</v>
      </c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C6" s="87" t="s">
        <v>9</v>
      </c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</row>
    <row r="7" spans="1:49" x14ac:dyDescent="0.4"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</row>
    <row r="8" spans="1:49" ht="21" x14ac:dyDescent="0.4">
      <c r="A8" s="87" t="s">
        <v>115</v>
      </c>
      <c r="B8" s="87"/>
      <c r="C8" s="87"/>
      <c r="D8" s="87"/>
      <c r="E8" s="87"/>
      <c r="F8" s="87"/>
      <c r="G8" s="87"/>
      <c r="I8" s="87" t="s">
        <v>116</v>
      </c>
      <c r="J8" s="87"/>
      <c r="K8" s="87"/>
      <c r="M8" s="87" t="s">
        <v>117</v>
      </c>
      <c r="N8" s="87"/>
      <c r="O8" s="87"/>
      <c r="Q8" s="87" t="s">
        <v>118</v>
      </c>
      <c r="R8" s="87"/>
      <c r="S8" s="87"/>
      <c r="T8" s="87"/>
      <c r="U8" s="87"/>
      <c r="W8" s="87" t="s">
        <v>119</v>
      </c>
      <c r="X8" s="87"/>
      <c r="Y8" s="87"/>
      <c r="Z8" s="87"/>
      <c r="AA8" s="87"/>
      <c r="AC8" s="87" t="s">
        <v>116</v>
      </c>
      <c r="AD8" s="87"/>
      <c r="AE8" s="87"/>
      <c r="AF8" s="87"/>
      <c r="AG8" s="87"/>
      <c r="AI8" s="87" t="s">
        <v>117</v>
      </c>
      <c r="AJ8" s="87"/>
      <c r="AK8" s="87"/>
      <c r="AM8" s="87" t="s">
        <v>118</v>
      </c>
      <c r="AN8" s="87"/>
      <c r="AO8" s="87"/>
      <c r="AQ8" s="87" t="s">
        <v>119</v>
      </c>
      <c r="AR8" s="87"/>
      <c r="AS8" s="87"/>
    </row>
    <row r="9" spans="1:49" ht="18.75" x14ac:dyDescent="0.4">
      <c r="A9" s="96" t="s">
        <v>120</v>
      </c>
      <c r="B9" s="96"/>
      <c r="C9" s="96"/>
      <c r="D9" s="96"/>
      <c r="E9" s="96"/>
      <c r="F9" s="96"/>
      <c r="G9" s="96"/>
      <c r="I9" s="97">
        <v>0</v>
      </c>
      <c r="J9" s="97"/>
      <c r="K9" s="97"/>
      <c r="M9" s="97">
        <v>0</v>
      </c>
      <c r="N9" s="97"/>
      <c r="O9" s="97"/>
      <c r="Q9" s="12"/>
      <c r="R9" s="12"/>
      <c r="S9" s="12"/>
      <c r="T9" s="12"/>
      <c r="U9" s="12"/>
      <c r="W9" s="98">
        <v>0</v>
      </c>
      <c r="X9" s="98"/>
      <c r="Y9" s="98"/>
      <c r="Z9" s="98"/>
      <c r="AA9" s="98"/>
      <c r="AC9" s="97">
        <v>342</v>
      </c>
      <c r="AD9" s="97"/>
      <c r="AE9" s="97"/>
      <c r="AF9" s="97"/>
      <c r="AG9" s="97"/>
      <c r="AI9" s="97">
        <v>8255</v>
      </c>
      <c r="AJ9" s="97"/>
      <c r="AK9" s="97"/>
      <c r="AM9" s="96" t="s">
        <v>121</v>
      </c>
      <c r="AN9" s="96"/>
      <c r="AO9" s="96"/>
      <c r="AQ9" s="98">
        <v>0.26304023225152301</v>
      </c>
      <c r="AR9" s="98"/>
      <c r="AS9" s="98"/>
    </row>
    <row r="10" spans="1:49" ht="24" x14ac:dyDescent="0.4">
      <c r="A10" s="86" t="s">
        <v>122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</row>
    <row r="11" spans="1:49" ht="21" x14ac:dyDescent="0.4">
      <c r="C11" s="87" t="s">
        <v>7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Y11" s="87" t="s">
        <v>9</v>
      </c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</row>
    <row r="12" spans="1:49" ht="21" x14ac:dyDescent="0.4">
      <c r="A12" s="7" t="s">
        <v>115</v>
      </c>
      <c r="C12" s="8" t="s">
        <v>123</v>
      </c>
      <c r="D12" s="12"/>
      <c r="E12" s="8" t="s">
        <v>124</v>
      </c>
      <c r="F12" s="12"/>
      <c r="G12" s="88" t="s">
        <v>125</v>
      </c>
      <c r="H12" s="88"/>
      <c r="I12" s="88"/>
      <c r="J12" s="12"/>
      <c r="K12" s="88" t="s">
        <v>126</v>
      </c>
      <c r="L12" s="88"/>
      <c r="M12" s="88"/>
      <c r="N12" s="12"/>
      <c r="O12" s="88" t="s">
        <v>117</v>
      </c>
      <c r="P12" s="88"/>
      <c r="Q12" s="88"/>
      <c r="R12" s="12"/>
      <c r="S12" s="88" t="s">
        <v>118</v>
      </c>
      <c r="T12" s="88"/>
      <c r="U12" s="88"/>
      <c r="V12" s="88"/>
      <c r="W12" s="88"/>
      <c r="Y12" s="88" t="s">
        <v>123</v>
      </c>
      <c r="Z12" s="88"/>
      <c r="AA12" s="88"/>
      <c r="AB12" s="88"/>
      <c r="AC12" s="88"/>
      <c r="AD12" s="12"/>
      <c r="AE12" s="88" t="s">
        <v>124</v>
      </c>
      <c r="AF12" s="88"/>
      <c r="AG12" s="88"/>
      <c r="AH12" s="88"/>
      <c r="AI12" s="88"/>
      <c r="AJ12" s="12"/>
      <c r="AK12" s="88" t="s">
        <v>125</v>
      </c>
      <c r="AL12" s="88"/>
      <c r="AM12" s="88"/>
      <c r="AN12" s="12"/>
      <c r="AO12" s="88" t="s">
        <v>126</v>
      </c>
      <c r="AP12" s="88"/>
      <c r="AQ12" s="88"/>
      <c r="AR12" s="12"/>
      <c r="AS12" s="88" t="s">
        <v>117</v>
      </c>
      <c r="AT12" s="88"/>
      <c r="AU12" s="12"/>
      <c r="AV12" s="8" t="s">
        <v>118</v>
      </c>
    </row>
    <row r="13" spans="1:49" ht="24" x14ac:dyDescent="0.4">
      <c r="A13" s="86" t="s">
        <v>127</v>
      </c>
      <c r="B13" s="86"/>
      <c r="C13" s="99"/>
      <c r="D13" s="86"/>
      <c r="E13" s="99"/>
      <c r="F13" s="86"/>
      <c r="G13" s="99"/>
      <c r="H13" s="99"/>
      <c r="I13" s="99"/>
      <c r="J13" s="86"/>
      <c r="K13" s="99"/>
      <c r="L13" s="99"/>
      <c r="M13" s="99"/>
      <c r="N13" s="86"/>
      <c r="O13" s="99"/>
      <c r="P13" s="99"/>
      <c r="Q13" s="99"/>
      <c r="R13" s="86"/>
      <c r="S13" s="99"/>
      <c r="T13" s="99"/>
      <c r="U13" s="99"/>
      <c r="V13" s="99"/>
      <c r="W13" s="99"/>
      <c r="X13" s="86"/>
      <c r="Y13" s="99"/>
      <c r="Z13" s="99"/>
      <c r="AA13" s="99"/>
      <c r="AB13" s="99"/>
      <c r="AC13" s="99"/>
      <c r="AD13" s="86"/>
      <c r="AE13" s="99"/>
      <c r="AF13" s="99"/>
      <c r="AG13" s="99"/>
      <c r="AH13" s="99"/>
      <c r="AI13" s="99"/>
      <c r="AJ13" s="86"/>
      <c r="AK13" s="99"/>
      <c r="AL13" s="99"/>
      <c r="AM13" s="99"/>
      <c r="AN13" s="86"/>
      <c r="AO13" s="99"/>
      <c r="AP13" s="99"/>
      <c r="AQ13" s="99"/>
      <c r="AR13" s="86"/>
      <c r="AS13" s="99"/>
      <c r="AT13" s="99"/>
      <c r="AU13" s="86"/>
      <c r="AV13" s="99"/>
      <c r="AW13" s="86"/>
    </row>
    <row r="14" spans="1:49" ht="21" x14ac:dyDescent="0.4">
      <c r="C14" s="87" t="s">
        <v>7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O14" s="87" t="s">
        <v>9</v>
      </c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</row>
    <row r="15" spans="1:49" ht="21" x14ac:dyDescent="0.4">
      <c r="A15" s="7" t="s">
        <v>115</v>
      </c>
      <c r="C15" s="8" t="s">
        <v>124</v>
      </c>
      <c r="D15" s="12"/>
      <c r="E15" s="8" t="s">
        <v>126</v>
      </c>
      <c r="F15" s="12"/>
      <c r="G15" s="88" t="s">
        <v>117</v>
      </c>
      <c r="H15" s="88"/>
      <c r="I15" s="88"/>
      <c r="J15" s="12"/>
      <c r="K15" s="88" t="s">
        <v>118</v>
      </c>
      <c r="L15" s="88"/>
      <c r="M15" s="88"/>
      <c r="O15" s="88" t="s">
        <v>124</v>
      </c>
      <c r="P15" s="88"/>
      <c r="Q15" s="88"/>
      <c r="R15" s="88"/>
      <c r="S15" s="88"/>
      <c r="T15" s="12"/>
      <c r="U15" s="88" t="s">
        <v>126</v>
      </c>
      <c r="V15" s="88"/>
      <c r="W15" s="88"/>
      <c r="X15" s="88"/>
      <c r="Y15" s="88"/>
      <c r="Z15" s="12"/>
      <c r="AA15" s="88" t="s">
        <v>117</v>
      </c>
      <c r="AB15" s="88"/>
      <c r="AC15" s="88"/>
      <c r="AD15" s="88"/>
      <c r="AE15" s="88"/>
      <c r="AF15" s="12"/>
      <c r="AG15" s="88" t="s">
        <v>118</v>
      </c>
      <c r="AH15" s="88"/>
      <c r="AI15" s="88"/>
    </row>
    <row r="16" spans="1:49" x14ac:dyDescent="0.4">
      <c r="A16" s="12"/>
      <c r="C16" s="12"/>
      <c r="E16" s="12"/>
      <c r="G16" s="12"/>
      <c r="H16" s="12"/>
      <c r="I16" s="12"/>
      <c r="K16" s="12"/>
      <c r="L16" s="12"/>
      <c r="M16" s="12"/>
      <c r="O16" s="12"/>
      <c r="P16" s="12"/>
      <c r="Q16" s="12"/>
      <c r="R16" s="12"/>
      <c r="S16" s="12"/>
      <c r="U16" s="12"/>
      <c r="V16" s="12"/>
      <c r="W16" s="12"/>
      <c r="X16" s="12"/>
      <c r="Y16" s="12"/>
      <c r="AA16" s="12"/>
      <c r="AB16" s="12"/>
      <c r="AC16" s="12"/>
      <c r="AD16" s="12"/>
      <c r="AE16" s="12"/>
      <c r="AG16" s="12"/>
      <c r="AH16" s="12"/>
      <c r="AI16" s="12"/>
    </row>
  </sheetData>
  <mergeCells count="44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I9:AK9"/>
    <mergeCell ref="AM9:AO9"/>
    <mergeCell ref="AQ9:AS9"/>
    <mergeCell ref="A8:G8"/>
    <mergeCell ref="I8:K8"/>
    <mergeCell ref="M8:O8"/>
    <mergeCell ref="Q8:U8"/>
    <mergeCell ref="A9:G9"/>
    <mergeCell ref="I9:K9"/>
    <mergeCell ref="M9:O9"/>
    <mergeCell ref="W9:AA9"/>
    <mergeCell ref="AC9:AG9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G17" sqref="G17"/>
    </sheetView>
  </sheetViews>
  <sheetFormatPr defaultRowHeight="15.75" x14ac:dyDescent="0.4"/>
  <cols>
    <col min="1" max="1" width="6.140625" style="11" bestFit="1" customWidth="1"/>
    <col min="2" max="2" width="14.28515625" style="11" customWidth="1"/>
    <col min="3" max="3" width="1.28515625" style="11" customWidth="1"/>
    <col min="4" max="4" width="2.5703125" style="11" customWidth="1"/>
    <col min="5" max="5" width="10.42578125" style="11" customWidth="1"/>
    <col min="6" max="6" width="1.28515625" style="11" customWidth="1"/>
    <col min="7" max="7" width="12.85546875" style="11" bestFit="1" customWidth="1"/>
    <col min="8" max="8" width="1.28515625" style="11" customWidth="1"/>
    <col min="9" max="9" width="16" style="11" bestFit="1" customWidth="1"/>
    <col min="10" max="10" width="1.28515625" style="11" customWidth="1"/>
    <col min="11" max="11" width="5.42578125" style="11" bestFit="1" customWidth="1"/>
    <col min="12" max="12" width="1.28515625" style="11" customWidth="1"/>
    <col min="13" max="13" width="12.85546875" style="11" bestFit="1" customWidth="1"/>
    <col min="14" max="14" width="1.28515625" style="11" customWidth="1"/>
    <col min="15" max="15" width="5.42578125" style="11" bestFit="1" customWidth="1"/>
    <col min="16" max="16" width="1.28515625" style="11" customWidth="1"/>
    <col min="17" max="17" width="10.28515625" style="11" bestFit="1" customWidth="1"/>
    <col min="18" max="18" width="1.28515625" style="11" customWidth="1"/>
    <col min="19" max="19" width="5.42578125" style="11" bestFit="1" customWidth="1"/>
    <col min="20" max="20" width="1.28515625" style="11" customWidth="1"/>
    <col min="21" max="21" width="22.28515625" style="11" bestFit="1" customWidth="1"/>
    <col min="22" max="22" width="1.28515625" style="11" customWidth="1"/>
    <col min="23" max="23" width="12.85546875" style="11" bestFit="1" customWidth="1"/>
    <col min="24" max="24" width="1.28515625" style="11" customWidth="1"/>
    <col min="25" max="25" width="16" style="11" bestFit="1" customWidth="1"/>
    <col min="26" max="26" width="1.28515625" style="11" customWidth="1"/>
    <col min="27" max="27" width="18.28515625" style="11" bestFit="1" customWidth="1"/>
    <col min="28" max="28" width="0.28515625" customWidth="1"/>
  </cols>
  <sheetData>
    <row r="1" spans="1:27" ht="25.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ht="25.5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ht="25.5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5" spans="1:27" ht="24" x14ac:dyDescent="0.2">
      <c r="A5" s="6" t="s">
        <v>128</v>
      </c>
      <c r="B5" s="86" t="s">
        <v>129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1:27" ht="21" x14ac:dyDescent="0.4">
      <c r="E6" s="87" t="s">
        <v>7</v>
      </c>
      <c r="F6" s="87"/>
      <c r="G6" s="87"/>
      <c r="H6" s="87"/>
      <c r="I6" s="87"/>
      <c r="K6" s="87" t="s">
        <v>8</v>
      </c>
      <c r="L6" s="87"/>
      <c r="M6" s="87"/>
      <c r="N6" s="87"/>
      <c r="O6" s="87"/>
      <c r="P6" s="87"/>
      <c r="Q6" s="87"/>
      <c r="S6" s="87" t="s">
        <v>9</v>
      </c>
      <c r="T6" s="87"/>
      <c r="U6" s="87"/>
      <c r="V6" s="87"/>
      <c r="W6" s="87"/>
      <c r="X6" s="87"/>
      <c r="Y6" s="87"/>
      <c r="Z6" s="87"/>
      <c r="AA6" s="87"/>
    </row>
    <row r="7" spans="1:27" ht="21" x14ac:dyDescent="0.4">
      <c r="E7" s="12"/>
      <c r="F7" s="12"/>
      <c r="G7" s="12"/>
      <c r="H7" s="12"/>
      <c r="I7" s="12"/>
      <c r="K7" s="88" t="s">
        <v>130</v>
      </c>
      <c r="L7" s="88"/>
      <c r="M7" s="88"/>
      <c r="N7" s="12"/>
      <c r="O7" s="88" t="s">
        <v>131</v>
      </c>
      <c r="P7" s="88"/>
      <c r="Q7" s="88"/>
      <c r="S7" s="12"/>
      <c r="T7" s="12"/>
      <c r="U7" s="12"/>
      <c r="V7" s="12"/>
      <c r="W7" s="12"/>
      <c r="X7" s="12"/>
      <c r="Y7" s="12"/>
      <c r="Z7" s="12"/>
      <c r="AA7" s="12"/>
    </row>
    <row r="8" spans="1:27" ht="21" x14ac:dyDescent="0.4">
      <c r="A8" s="87" t="s">
        <v>132</v>
      </c>
      <c r="B8" s="87"/>
      <c r="D8" s="87" t="s">
        <v>133</v>
      </c>
      <c r="E8" s="87"/>
      <c r="G8" s="7" t="s">
        <v>14</v>
      </c>
      <c r="I8" s="7" t="s">
        <v>15</v>
      </c>
      <c r="K8" s="8" t="s">
        <v>13</v>
      </c>
      <c r="L8" s="12"/>
      <c r="M8" s="8" t="s">
        <v>14</v>
      </c>
      <c r="O8" s="8" t="s">
        <v>13</v>
      </c>
      <c r="P8" s="12"/>
      <c r="Q8" s="8" t="s">
        <v>16</v>
      </c>
      <c r="S8" s="7" t="s">
        <v>13</v>
      </c>
      <c r="U8" s="7" t="s">
        <v>134</v>
      </c>
      <c r="W8" s="7" t="s">
        <v>14</v>
      </c>
      <c r="Y8" s="7" t="s">
        <v>15</v>
      </c>
      <c r="AA8" s="7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8"/>
  <sheetViews>
    <sheetView rightToLeft="1" workbookViewId="0">
      <selection activeCell="F13" sqref="F13"/>
    </sheetView>
  </sheetViews>
  <sheetFormatPr defaultRowHeight="15.75" x14ac:dyDescent="0.4"/>
  <cols>
    <col min="1" max="1" width="6.42578125" style="11" bestFit="1" customWidth="1"/>
    <col min="2" max="2" width="28.5703125" style="11" customWidth="1"/>
    <col min="3" max="3" width="1.28515625" style="11" customWidth="1"/>
    <col min="4" max="4" width="18.5703125" style="11" bestFit="1" customWidth="1"/>
    <col min="5" max="5" width="1.28515625" style="11" customWidth="1"/>
    <col min="6" max="6" width="27.85546875" style="11" bestFit="1" customWidth="1"/>
    <col min="7" max="7" width="1.28515625" style="11" customWidth="1"/>
    <col min="8" max="8" width="15.42578125" style="11" bestFit="1" customWidth="1"/>
    <col min="9" max="9" width="1.28515625" style="11" customWidth="1"/>
    <col min="10" max="10" width="12.85546875" style="11" bestFit="1" customWidth="1"/>
    <col min="11" max="11" width="1.28515625" style="11" customWidth="1"/>
    <col min="12" max="12" width="12.85546875" style="11" bestFit="1" customWidth="1"/>
    <col min="13" max="13" width="1.28515625" style="11" customWidth="1"/>
    <col min="14" max="14" width="11.85546875" style="11" bestFit="1" customWidth="1"/>
    <col min="15" max="15" width="1.28515625" style="11" customWidth="1"/>
    <col min="16" max="16" width="5.42578125" style="11" bestFit="1" customWidth="1"/>
    <col min="17" max="17" width="1.28515625" style="11" customWidth="1"/>
    <col min="18" max="18" width="12.85546875" style="11" bestFit="1" customWidth="1"/>
    <col min="19" max="19" width="1.28515625" style="11" customWidth="1"/>
    <col min="20" max="20" width="16" style="11" bestFit="1" customWidth="1"/>
    <col min="21" max="21" width="1.28515625" style="11" customWidth="1"/>
    <col min="22" max="22" width="5.42578125" style="11" bestFit="1" customWidth="1"/>
    <col min="23" max="23" width="1.28515625" style="11" customWidth="1"/>
    <col min="24" max="24" width="12.85546875" style="11" bestFit="1" customWidth="1"/>
    <col min="25" max="25" width="1.28515625" style="11" customWidth="1"/>
    <col min="26" max="26" width="5.42578125" style="11" bestFit="1" customWidth="1"/>
    <col min="27" max="27" width="1.28515625" style="11" customWidth="1"/>
    <col min="28" max="28" width="10.28515625" style="11" bestFit="1" customWidth="1"/>
    <col min="29" max="29" width="1.28515625" style="11" customWidth="1"/>
    <col min="30" max="30" width="5.42578125" style="11" bestFit="1" customWidth="1"/>
    <col min="31" max="31" width="1.28515625" style="11" customWidth="1"/>
    <col min="32" max="32" width="16.140625" style="11" bestFit="1" customWidth="1"/>
    <col min="33" max="33" width="1.28515625" style="11" customWidth="1"/>
    <col min="34" max="34" width="12.85546875" style="11" bestFit="1" customWidth="1"/>
    <col min="35" max="35" width="1.28515625" style="11" customWidth="1"/>
    <col min="36" max="36" width="16" style="11" bestFit="1" customWidth="1"/>
    <col min="37" max="37" width="1.28515625" style="11" customWidth="1"/>
    <col min="38" max="38" width="18.28515625" style="11" bestFit="1" customWidth="1"/>
    <col min="39" max="39" width="0.28515625" style="11" customWidth="1"/>
    <col min="40" max="40" width="9.140625" style="11"/>
  </cols>
  <sheetData>
    <row r="1" spans="1:3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38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</row>
    <row r="3" spans="1:3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</row>
    <row r="5" spans="1:38" ht="24" x14ac:dyDescent="0.4">
      <c r="A5" s="6" t="s">
        <v>135</v>
      </c>
      <c r="B5" s="86" t="s">
        <v>136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1:38" ht="21" x14ac:dyDescent="0.4">
      <c r="A6" s="87" t="s">
        <v>137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 t="s">
        <v>7</v>
      </c>
      <c r="Q6" s="87"/>
      <c r="R6" s="87"/>
      <c r="S6" s="87"/>
      <c r="T6" s="87"/>
      <c r="V6" s="87" t="s">
        <v>8</v>
      </c>
      <c r="W6" s="87"/>
      <c r="X6" s="87"/>
      <c r="Y6" s="87"/>
      <c r="Z6" s="87"/>
      <c r="AA6" s="87"/>
      <c r="AB6" s="87"/>
      <c r="AD6" s="87" t="s">
        <v>9</v>
      </c>
      <c r="AE6" s="87"/>
      <c r="AF6" s="87"/>
      <c r="AG6" s="87"/>
      <c r="AH6" s="87"/>
      <c r="AI6" s="87"/>
      <c r="AJ6" s="87"/>
      <c r="AK6" s="87"/>
      <c r="AL6" s="87"/>
    </row>
    <row r="7" spans="1:38" ht="2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88" t="s">
        <v>10</v>
      </c>
      <c r="W7" s="88"/>
      <c r="X7" s="88"/>
      <c r="Y7" s="12"/>
      <c r="Z7" s="88" t="s">
        <v>11</v>
      </c>
      <c r="AA7" s="88"/>
      <c r="AB7" s="88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21" x14ac:dyDescent="0.4">
      <c r="A8" s="87" t="s">
        <v>138</v>
      </c>
      <c r="B8" s="87"/>
      <c r="D8" s="7" t="s">
        <v>139</v>
      </c>
      <c r="F8" s="7" t="s">
        <v>140</v>
      </c>
      <c r="H8" s="7" t="s">
        <v>141</v>
      </c>
      <c r="J8" s="7" t="s">
        <v>142</v>
      </c>
      <c r="L8" s="7" t="s">
        <v>143</v>
      </c>
      <c r="N8" s="7" t="s">
        <v>119</v>
      </c>
      <c r="P8" s="7" t="s">
        <v>13</v>
      </c>
      <c r="R8" s="7" t="s">
        <v>14</v>
      </c>
      <c r="T8" s="7" t="s">
        <v>15</v>
      </c>
      <c r="V8" s="8" t="s">
        <v>13</v>
      </c>
      <c r="W8" s="12"/>
      <c r="X8" s="8" t="s">
        <v>14</v>
      </c>
      <c r="Z8" s="8" t="s">
        <v>13</v>
      </c>
      <c r="AA8" s="12"/>
      <c r="AB8" s="8" t="s">
        <v>16</v>
      </c>
      <c r="AD8" s="7" t="s">
        <v>13</v>
      </c>
      <c r="AF8" s="7" t="s">
        <v>17</v>
      </c>
      <c r="AH8" s="7" t="s">
        <v>14</v>
      </c>
      <c r="AJ8" s="7" t="s">
        <v>15</v>
      </c>
      <c r="AL8" s="7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5502-9180-4F75-B60C-D35B7ACE1BD0}">
  <dimension ref="A1:AD19"/>
  <sheetViews>
    <sheetView rightToLeft="1" workbookViewId="0">
      <selection activeCell="V17" sqref="V17"/>
    </sheetView>
  </sheetViews>
  <sheetFormatPr defaultRowHeight="15.75" x14ac:dyDescent="0.4"/>
  <cols>
    <col min="1" max="1" width="6.28515625" style="11" bestFit="1" customWidth="1"/>
    <col min="2" max="2" width="22.140625" style="11" bestFit="1" customWidth="1"/>
    <col min="3" max="3" width="1.28515625" style="11" customWidth="1"/>
    <col min="4" max="4" width="13.140625" style="11" customWidth="1"/>
    <col min="5" max="5" width="1.28515625" style="11" customWidth="1"/>
    <col min="6" max="6" width="17.85546875" style="11" bestFit="1" customWidth="1"/>
    <col min="7" max="7" width="1.28515625" style="11" customWidth="1"/>
    <col min="8" max="8" width="17.5703125" style="11" bestFit="1" customWidth="1"/>
    <col min="9" max="9" width="1.7109375" style="11" customWidth="1"/>
    <col min="10" max="10" width="5.42578125" style="11" bestFit="1" customWidth="1"/>
    <col min="11" max="11" width="1.85546875" style="11" bestFit="1" customWidth="1"/>
    <col min="12" max="12" width="12.85546875" style="11" bestFit="1" customWidth="1"/>
    <col min="13" max="13" width="1.85546875" style="11" bestFit="1" customWidth="1"/>
    <col min="14" max="14" width="5.42578125" style="11" bestFit="1" customWidth="1"/>
    <col min="15" max="15" width="1.85546875" style="11" bestFit="1" customWidth="1"/>
    <col min="16" max="16" width="10.28515625" style="11" bestFit="1" customWidth="1"/>
    <col min="17" max="17" width="1.85546875" style="11" bestFit="1" customWidth="1"/>
    <col min="18" max="18" width="8.28515625" style="11" bestFit="1" customWidth="1"/>
    <col min="19" max="19" width="1.28515625" style="11" customWidth="1"/>
    <col min="20" max="20" width="16.140625" style="11" bestFit="1" customWidth="1"/>
    <col min="21" max="21" width="1.28515625" style="11" customWidth="1"/>
    <col min="22" max="22" width="17.85546875" style="11" bestFit="1" customWidth="1"/>
    <col min="23" max="23" width="1.28515625" style="11" customWidth="1"/>
    <col min="24" max="24" width="17.85546875" style="11" bestFit="1" customWidth="1"/>
    <col min="25" max="25" width="1.85546875" style="11" customWidth="1"/>
    <col min="26" max="26" width="18.28515625" style="11" bestFit="1" customWidth="1"/>
    <col min="27" max="27" width="4.42578125" style="11" bestFit="1" customWidth="1"/>
    <col min="30" max="30" width="18.85546875" bestFit="1" customWidth="1"/>
  </cols>
  <sheetData>
    <row r="1" spans="1:30" ht="25.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38"/>
    </row>
    <row r="2" spans="1:30" ht="25.5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38"/>
    </row>
    <row r="3" spans="1:30" ht="25.5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38"/>
    </row>
    <row r="6" spans="1:30" ht="24" x14ac:dyDescent="0.4">
      <c r="A6" s="52" t="s">
        <v>258</v>
      </c>
      <c r="B6" s="103" t="s">
        <v>255</v>
      </c>
      <c r="C6" s="103"/>
      <c r="D6" s="103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30" ht="21" x14ac:dyDescent="0.4">
      <c r="A7" s="26"/>
      <c r="B7" s="26"/>
      <c r="C7" s="26"/>
      <c r="D7" s="104" t="s">
        <v>7</v>
      </c>
      <c r="E7" s="104"/>
      <c r="F7" s="104"/>
      <c r="G7" s="104"/>
      <c r="H7" s="104"/>
      <c r="I7" s="26"/>
      <c r="J7" s="104" t="s">
        <v>8</v>
      </c>
      <c r="K7" s="104"/>
      <c r="L7" s="104"/>
      <c r="M7" s="104"/>
      <c r="N7" s="104"/>
      <c r="O7" s="104"/>
      <c r="P7" s="104"/>
      <c r="Q7" s="26"/>
      <c r="R7" s="104" t="s">
        <v>9</v>
      </c>
      <c r="S7" s="104"/>
      <c r="T7" s="104"/>
      <c r="U7" s="104"/>
      <c r="V7" s="104"/>
      <c r="W7" s="104"/>
      <c r="X7" s="104"/>
      <c r="Y7" s="104"/>
      <c r="Z7" s="104"/>
    </row>
    <row r="8" spans="1:30" ht="21" x14ac:dyDescent="0.4">
      <c r="A8" s="26"/>
      <c r="B8" s="26"/>
      <c r="C8" s="26"/>
      <c r="D8" s="27"/>
      <c r="E8" s="27"/>
      <c r="F8" s="27"/>
      <c r="G8" s="27"/>
      <c r="H8" s="27"/>
      <c r="I8" s="26"/>
      <c r="J8" s="100" t="s">
        <v>10</v>
      </c>
      <c r="K8" s="100"/>
      <c r="L8" s="100"/>
      <c r="M8" s="27"/>
      <c r="N8" s="100" t="s">
        <v>11</v>
      </c>
      <c r="O8" s="100"/>
      <c r="P8" s="100"/>
      <c r="Q8" s="26"/>
      <c r="R8" s="27"/>
      <c r="S8" s="27"/>
      <c r="T8" s="27"/>
      <c r="U8" s="27"/>
      <c r="V8" s="27"/>
      <c r="W8" s="27"/>
      <c r="X8" s="27"/>
      <c r="Y8" s="27"/>
      <c r="Z8" s="27"/>
      <c r="AD8" s="54"/>
    </row>
    <row r="9" spans="1:30" ht="21" x14ac:dyDescent="0.4">
      <c r="A9" s="101" t="s">
        <v>12</v>
      </c>
      <c r="B9" s="101"/>
      <c r="C9" s="40"/>
      <c r="D9" s="41" t="s">
        <v>13</v>
      </c>
      <c r="E9" s="26"/>
      <c r="F9" s="41" t="s">
        <v>14</v>
      </c>
      <c r="G9" s="26"/>
      <c r="H9" s="41" t="s">
        <v>15</v>
      </c>
      <c r="I9" s="26"/>
      <c r="J9" s="42" t="s">
        <v>13</v>
      </c>
      <c r="K9" s="27"/>
      <c r="L9" s="42" t="s">
        <v>14</v>
      </c>
      <c r="M9" s="26"/>
      <c r="N9" s="42" t="s">
        <v>13</v>
      </c>
      <c r="O9" s="27"/>
      <c r="P9" s="42" t="s">
        <v>16</v>
      </c>
      <c r="Q9" s="26"/>
      <c r="R9" s="41" t="s">
        <v>13</v>
      </c>
      <c r="S9" s="26"/>
      <c r="T9" s="41" t="s">
        <v>17</v>
      </c>
      <c r="U9" s="26"/>
      <c r="V9" s="41" t="s">
        <v>14</v>
      </c>
      <c r="W9" s="26"/>
      <c r="X9" s="41" t="s">
        <v>15</v>
      </c>
      <c r="Y9" s="26"/>
      <c r="Z9" s="41" t="s">
        <v>18</v>
      </c>
      <c r="AD9" s="46"/>
    </row>
    <row r="10" spans="1:30" ht="18.75" x14ac:dyDescent="0.4">
      <c r="B10" s="43" t="s">
        <v>256</v>
      </c>
      <c r="C10" s="44"/>
      <c r="D10" s="45">
        <v>345452</v>
      </c>
      <c r="E10" s="26"/>
      <c r="F10" s="46">
        <v>3041287425293</v>
      </c>
      <c r="G10" s="26"/>
      <c r="H10" s="46">
        <v>6141180348864</v>
      </c>
      <c r="I10" s="26"/>
      <c r="J10" s="46">
        <v>0</v>
      </c>
      <c r="K10" s="26"/>
      <c r="L10" s="46">
        <v>0</v>
      </c>
      <c r="M10" s="26"/>
      <c r="N10" s="46">
        <v>0</v>
      </c>
      <c r="O10" s="26"/>
      <c r="P10" s="46">
        <v>0</v>
      </c>
      <c r="Q10" s="26"/>
      <c r="R10" s="46">
        <v>345452</v>
      </c>
      <c r="S10" s="26"/>
      <c r="T10" s="46">
        <v>20400000</v>
      </c>
      <c r="U10" s="26"/>
      <c r="V10" s="46">
        <v>3041287425293</v>
      </c>
      <c r="W10" s="26"/>
      <c r="X10" s="46">
        <v>7030307470080</v>
      </c>
      <c r="Y10" s="26"/>
      <c r="Z10" s="47">
        <v>9.204081158987186E-2</v>
      </c>
    </row>
    <row r="11" spans="1:30" ht="18.75" x14ac:dyDescent="0.4">
      <c r="B11" s="43" t="s">
        <v>257</v>
      </c>
      <c r="C11" s="44"/>
      <c r="D11" s="46">
        <v>375704</v>
      </c>
      <c r="E11" s="26"/>
      <c r="F11" s="48">
        <v>357908676368</v>
      </c>
      <c r="G11" s="26"/>
      <c r="H11" s="48">
        <v>1236855120366.21</v>
      </c>
      <c r="I11" s="26"/>
      <c r="J11" s="48">
        <v>0</v>
      </c>
      <c r="K11" s="26"/>
      <c r="L11" s="48">
        <v>0</v>
      </c>
      <c r="M11" s="26"/>
      <c r="N11" s="48">
        <v>0</v>
      </c>
      <c r="O11" s="26"/>
      <c r="P11" s="48">
        <v>0</v>
      </c>
      <c r="Q11" s="26"/>
      <c r="R11" s="48">
        <v>375704</v>
      </c>
      <c r="S11" s="26"/>
      <c r="T11" s="48">
        <v>4521000</v>
      </c>
      <c r="U11" s="26"/>
      <c r="V11" s="48">
        <v>357908676368</v>
      </c>
      <c r="W11" s="26"/>
      <c r="X11" s="48">
        <v>1694481245318.3999</v>
      </c>
      <c r="Y11" s="26"/>
      <c r="Z11" s="47">
        <v>2.2184154776540316E-2</v>
      </c>
    </row>
    <row r="12" spans="1:30" ht="19.5" thickBot="1" x14ac:dyDescent="0.45">
      <c r="B12" s="43" t="s">
        <v>113</v>
      </c>
      <c r="C12" s="43"/>
      <c r="D12" s="49">
        <f>SUM(D10:D11)</f>
        <v>721156</v>
      </c>
      <c r="E12" s="43"/>
      <c r="F12" s="50">
        <f>SUM(F10:F11)</f>
        <v>3399196101661</v>
      </c>
      <c r="G12" s="43"/>
      <c r="H12" s="43"/>
      <c r="I12" s="43"/>
      <c r="J12" s="50">
        <f>SUM(J10:J11)</f>
        <v>0</v>
      </c>
      <c r="K12" s="43"/>
      <c r="L12" s="50">
        <f>SUM(L10:L11)</f>
        <v>0</v>
      </c>
      <c r="M12" s="43"/>
      <c r="N12" s="43"/>
      <c r="O12" s="43"/>
      <c r="P12" s="43"/>
      <c r="Q12" s="43"/>
      <c r="R12" s="50">
        <f>SUM(R10:R11)</f>
        <v>721156</v>
      </c>
      <c r="S12" s="43"/>
      <c r="T12" s="43"/>
      <c r="U12" s="43"/>
      <c r="V12" s="50">
        <f>SUM(V10:V11)</f>
        <v>3399196101661</v>
      </c>
      <c r="W12" s="43"/>
      <c r="X12" s="50">
        <f>SUM(X10:X11)</f>
        <v>8724788715398.4004</v>
      </c>
      <c r="Y12" s="43"/>
      <c r="Z12" s="51">
        <f>SUM(Z10:Z11)</f>
        <v>0.11422496636641218</v>
      </c>
    </row>
    <row r="13" spans="1:30" ht="16.5" thickTop="1" x14ac:dyDescent="0.4"/>
    <row r="15" spans="1:30" x14ac:dyDescent="0.4">
      <c r="X15" s="119"/>
    </row>
    <row r="16" spans="1:30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54"/>
      <c r="Y16"/>
      <c r="Z16" s="121"/>
    </row>
    <row r="17" spans="1:26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20"/>
      <c r="Y18"/>
      <c r="Z18"/>
    </row>
    <row r="19" spans="1:26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</sheetData>
  <mergeCells count="10">
    <mergeCell ref="J8:L8"/>
    <mergeCell ref="N8:P8"/>
    <mergeCell ref="A9:B9"/>
    <mergeCell ref="A1:Z1"/>
    <mergeCell ref="A2:Z2"/>
    <mergeCell ref="A3:Z3"/>
    <mergeCell ref="B6:D6"/>
    <mergeCell ref="D7:H7"/>
    <mergeCell ref="J7:P7"/>
    <mergeCell ref="R7:Z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rightToLeft="1" workbookViewId="0">
      <selection activeCell="O20" sqref="O20"/>
    </sheetView>
  </sheetViews>
  <sheetFormatPr defaultRowHeight="15.75" x14ac:dyDescent="0.4"/>
  <cols>
    <col min="1" max="1" width="12.85546875" style="11" bestFit="1" customWidth="1"/>
    <col min="2" max="2" width="1.28515625" style="11" customWidth="1"/>
    <col min="3" max="3" width="5.42578125" style="11" bestFit="1" customWidth="1"/>
    <col min="4" max="4" width="1.28515625" style="11" customWidth="1"/>
    <col min="5" max="5" width="10.7109375" style="11" bestFit="1" customWidth="1"/>
    <col min="6" max="6" width="1.28515625" style="11" customWidth="1"/>
    <col min="7" max="7" width="15" style="11" bestFit="1" customWidth="1"/>
    <col min="8" max="8" width="1.28515625" style="11" customWidth="1"/>
    <col min="9" max="9" width="11" style="11" bestFit="1" customWidth="1"/>
    <col min="10" max="10" width="1.28515625" style="11" customWidth="1"/>
    <col min="11" max="11" width="25.42578125" style="11" bestFit="1" customWidth="1"/>
    <col min="12" max="12" width="1.28515625" style="11" customWidth="1"/>
    <col min="13" max="13" width="10.140625" style="11" bestFit="1" customWidth="1"/>
    <col min="14" max="14" width="0.28515625" style="11" customWidth="1"/>
    <col min="15" max="16" width="9.140625" style="11"/>
  </cols>
  <sheetData>
    <row r="1" spans="1:13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4" x14ac:dyDescent="0.4">
      <c r="A4" s="86" t="s">
        <v>144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24" x14ac:dyDescent="0.4">
      <c r="A5" s="86" t="s">
        <v>145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7" spans="1:13" ht="21" x14ac:dyDescent="0.4">
      <c r="C7" s="87" t="s">
        <v>9</v>
      </c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3" ht="21" x14ac:dyDescent="0.4">
      <c r="A8" s="7" t="s">
        <v>146</v>
      </c>
      <c r="C8" s="8" t="s">
        <v>13</v>
      </c>
      <c r="D8" s="12"/>
      <c r="E8" s="8" t="s">
        <v>147</v>
      </c>
      <c r="F8" s="12"/>
      <c r="G8" s="8" t="s">
        <v>148</v>
      </c>
      <c r="H8" s="12"/>
      <c r="I8" s="8" t="s">
        <v>149</v>
      </c>
      <c r="J8" s="12"/>
      <c r="K8" s="8" t="s">
        <v>150</v>
      </c>
      <c r="L8" s="12"/>
      <c r="M8" s="8" t="s">
        <v>151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9"/>
  <sheetViews>
    <sheetView rightToLeft="1" workbookViewId="0">
      <selection activeCell="L20" sqref="L20"/>
    </sheetView>
  </sheetViews>
  <sheetFormatPr defaultRowHeight="15.75" x14ac:dyDescent="0.4"/>
  <cols>
    <col min="1" max="1" width="6.28515625" style="11" bestFit="1" customWidth="1"/>
    <col min="2" max="2" width="19.28515625" style="11" customWidth="1"/>
    <col min="3" max="3" width="1.28515625" style="11" customWidth="1"/>
    <col min="4" max="4" width="13.5703125" style="11" bestFit="1" customWidth="1"/>
    <col min="5" max="5" width="1.85546875" style="11" bestFit="1" customWidth="1"/>
    <col min="6" max="6" width="19" style="11" bestFit="1" customWidth="1"/>
    <col min="7" max="7" width="1.85546875" style="11" bestFit="1" customWidth="1"/>
    <col min="8" max="8" width="19" style="11" bestFit="1" customWidth="1"/>
    <col min="9" max="9" width="1.85546875" style="11" bestFit="1" customWidth="1"/>
    <col min="10" max="10" width="17.7109375" style="11" bestFit="1" customWidth="1"/>
    <col min="11" max="11" width="1.85546875" style="11" bestFit="1" customWidth="1"/>
    <col min="12" max="12" width="18.28515625" style="11" bestFit="1" customWidth="1"/>
    <col min="13" max="13" width="0.28515625" style="11" customWidth="1"/>
    <col min="14" max="15" width="9.140625" style="11"/>
    <col min="18" max="18" width="17.5703125" bestFit="1" customWidth="1"/>
  </cols>
  <sheetData>
    <row r="1" spans="1:18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8" ht="25.5" x14ac:dyDescent="0.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8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5" spans="1:18" ht="24" x14ac:dyDescent="0.4">
      <c r="A5" s="53" t="s">
        <v>259</v>
      </c>
      <c r="B5" s="86" t="s">
        <v>152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8" ht="21" x14ac:dyDescent="0.4">
      <c r="D6" s="7" t="s">
        <v>7</v>
      </c>
      <c r="F6" s="87" t="s">
        <v>8</v>
      </c>
      <c r="G6" s="87"/>
      <c r="H6" s="87"/>
      <c r="J6" s="105" t="s">
        <v>9</v>
      </c>
      <c r="K6" s="105"/>
      <c r="L6" s="105"/>
    </row>
    <row r="7" spans="1:18" x14ac:dyDescent="0.4">
      <c r="D7" s="12"/>
      <c r="F7" s="12"/>
      <c r="G7" s="12"/>
      <c r="H7" s="12"/>
      <c r="J7" s="82"/>
    </row>
    <row r="8" spans="1:18" ht="21" x14ac:dyDescent="0.4">
      <c r="A8" s="87" t="s">
        <v>153</v>
      </c>
      <c r="B8" s="87"/>
      <c r="C8" s="13"/>
      <c r="D8" s="7" t="s">
        <v>154</v>
      </c>
      <c r="E8" s="13"/>
      <c r="F8" s="7" t="s">
        <v>155</v>
      </c>
      <c r="G8" s="13"/>
      <c r="H8" s="7" t="s">
        <v>156</v>
      </c>
      <c r="I8" s="13"/>
      <c r="J8" s="7" t="s">
        <v>154</v>
      </c>
      <c r="K8" s="13"/>
      <c r="L8" s="83" t="s">
        <v>18</v>
      </c>
    </row>
    <row r="9" spans="1:18" ht="18.75" x14ac:dyDescent="0.4">
      <c r="A9" s="89" t="s">
        <v>263</v>
      </c>
      <c r="B9" s="89"/>
      <c r="C9" s="13"/>
      <c r="D9" s="14">
        <v>13301987</v>
      </c>
      <c r="E9" s="13"/>
      <c r="F9" s="14">
        <v>54665</v>
      </c>
      <c r="G9" s="13"/>
      <c r="H9" s="14">
        <v>0</v>
      </c>
      <c r="I9" s="13"/>
      <c r="J9" s="14">
        <v>13356652</v>
      </c>
      <c r="K9" s="13"/>
      <c r="L9" s="74">
        <v>1.7486533774453765E-7</v>
      </c>
      <c r="R9" s="54"/>
    </row>
    <row r="10" spans="1:18" ht="18.75" x14ac:dyDescent="0.4">
      <c r="A10" s="91" t="s">
        <v>271</v>
      </c>
      <c r="B10" s="91"/>
      <c r="C10" s="13"/>
      <c r="D10" s="16">
        <v>8231565</v>
      </c>
      <c r="E10" s="13"/>
      <c r="F10" s="16">
        <v>30993</v>
      </c>
      <c r="G10" s="13"/>
      <c r="H10" s="16">
        <v>690000</v>
      </c>
      <c r="I10" s="13"/>
      <c r="J10" s="16">
        <v>7572558</v>
      </c>
      <c r="K10" s="13"/>
      <c r="L10" s="74">
        <v>9.9139957547752268E-8</v>
      </c>
    </row>
    <row r="11" spans="1:18" ht="18.75" x14ac:dyDescent="0.4">
      <c r="A11" s="91" t="s">
        <v>22</v>
      </c>
      <c r="B11" s="91"/>
      <c r="C11" s="13"/>
      <c r="D11" s="16">
        <v>4821166978</v>
      </c>
      <c r="E11" s="13"/>
      <c r="F11" s="16">
        <v>6365465463351</v>
      </c>
      <c r="G11" s="13"/>
      <c r="H11" s="16">
        <v>6368828360799</v>
      </c>
      <c r="I11" s="13"/>
      <c r="J11" s="16">
        <v>1458269530</v>
      </c>
      <c r="K11" s="13"/>
      <c r="L11" s="74">
        <v>1.9091670119579229E-5</v>
      </c>
    </row>
    <row r="12" spans="1:18" ht="18.75" x14ac:dyDescent="0.4">
      <c r="A12" s="91" t="s">
        <v>270</v>
      </c>
      <c r="B12" s="91"/>
      <c r="C12" s="13"/>
      <c r="D12" s="16">
        <v>8578108</v>
      </c>
      <c r="E12" s="13"/>
      <c r="F12" s="16">
        <v>24878</v>
      </c>
      <c r="G12" s="13"/>
      <c r="H12" s="16">
        <v>2520000</v>
      </c>
      <c r="I12" s="13"/>
      <c r="J12" s="16">
        <v>6082986</v>
      </c>
      <c r="K12" s="13"/>
      <c r="L12" s="74">
        <v>7.9638475374314915E-8</v>
      </c>
    </row>
    <row r="13" spans="1:18" ht="18.75" x14ac:dyDescent="0.4">
      <c r="A13" s="91" t="s">
        <v>265</v>
      </c>
      <c r="B13" s="91"/>
      <c r="C13" s="13"/>
      <c r="D13" s="16">
        <v>94295232</v>
      </c>
      <c r="E13" s="13"/>
      <c r="F13" s="16">
        <v>384925</v>
      </c>
      <c r="G13" s="13"/>
      <c r="H13" s="16">
        <v>630000</v>
      </c>
      <c r="I13" s="13"/>
      <c r="J13" s="16">
        <v>94050157</v>
      </c>
      <c r="K13" s="13"/>
      <c r="L13" s="74">
        <v>1.231305005830188E-6</v>
      </c>
    </row>
    <row r="14" spans="1:18" ht="18.75" x14ac:dyDescent="0.4">
      <c r="A14" s="91" t="s">
        <v>266</v>
      </c>
      <c r="B14" s="91"/>
      <c r="C14" s="13"/>
      <c r="D14" s="16">
        <v>298356981</v>
      </c>
      <c r="E14" s="13"/>
      <c r="F14" s="16">
        <v>2446064</v>
      </c>
      <c r="G14" s="13"/>
      <c r="H14" s="16">
        <v>1510000</v>
      </c>
      <c r="I14" s="13"/>
      <c r="J14" s="16">
        <v>299293045</v>
      </c>
      <c r="K14" s="13"/>
      <c r="L14" s="74">
        <v>3.9183456601636479E-6</v>
      </c>
    </row>
    <row r="15" spans="1:18" ht="18.75" x14ac:dyDescent="0.4">
      <c r="A15" s="91" t="s">
        <v>267</v>
      </c>
      <c r="B15" s="91"/>
      <c r="C15" s="13"/>
      <c r="D15" s="16">
        <v>103514809</v>
      </c>
      <c r="E15" s="13"/>
      <c r="F15" s="16">
        <v>13446242146627</v>
      </c>
      <c r="G15" s="13"/>
      <c r="H15" s="16">
        <v>10114004044000</v>
      </c>
      <c r="I15" s="13"/>
      <c r="J15" s="16">
        <v>3332341617436</v>
      </c>
      <c r="K15" s="13"/>
      <c r="L15" s="74">
        <v>4.3627028870193291E-2</v>
      </c>
    </row>
    <row r="16" spans="1:18" ht="21.75" thickBot="1" x14ac:dyDescent="0.45">
      <c r="A16" s="95" t="s">
        <v>113</v>
      </c>
      <c r="B16" s="95"/>
      <c r="C16" s="13"/>
      <c r="D16" s="20">
        <f>SUM(D9:D15)</f>
        <v>5347445660</v>
      </c>
      <c r="E16" s="13"/>
      <c r="F16" s="20">
        <f>SUM(F9:F15)</f>
        <v>19811710551503</v>
      </c>
      <c r="G16" s="13"/>
      <c r="H16" s="20">
        <f>SUM(H9:H15)</f>
        <v>16482837754799</v>
      </c>
      <c r="I16" s="13"/>
      <c r="J16" s="20">
        <f>SUM(J9:J15)</f>
        <v>3334220242364</v>
      </c>
      <c r="K16" s="13"/>
      <c r="L16" s="122">
        <f>SUM(L9:L15)</f>
        <v>4.3651623834749527E-2</v>
      </c>
    </row>
    <row r="17" spans="1:12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5">
    <mergeCell ref="A16:B16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0"/>
  <sheetViews>
    <sheetView rightToLeft="1" workbookViewId="0">
      <selection activeCell="F14" sqref="F14"/>
    </sheetView>
  </sheetViews>
  <sheetFormatPr defaultRowHeight="15.75" x14ac:dyDescent="0.4"/>
  <cols>
    <col min="1" max="1" width="3.85546875" style="11" bestFit="1" customWidth="1"/>
    <col min="2" max="2" width="40" style="11" bestFit="1" customWidth="1"/>
    <col min="3" max="3" width="1.28515625" style="11" customWidth="1"/>
    <col min="4" max="4" width="8.28515625" style="11" bestFit="1" customWidth="1"/>
    <col min="5" max="5" width="1.28515625" style="11" customWidth="1"/>
    <col min="6" max="6" width="17.7109375" style="11" bestFit="1" customWidth="1"/>
    <col min="7" max="7" width="1.28515625" style="11" customWidth="1"/>
    <col min="8" max="8" width="17.28515625" style="11" bestFit="1" customWidth="1"/>
    <col min="9" max="9" width="1.28515625" style="11" customWidth="1"/>
    <col min="10" max="10" width="18" style="11" bestFit="1" customWidth="1"/>
    <col min="11" max="11" width="0.28515625" style="11" customWidth="1"/>
    <col min="12" max="13" width="9.140625" style="11"/>
  </cols>
  <sheetData>
    <row r="1" spans="1:10" ht="25.5" x14ac:dyDescent="0.4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5.5" x14ac:dyDescent="0.4">
      <c r="A2" s="84" t="s">
        <v>157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5.5" x14ac:dyDescent="0.4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5" spans="1:10" ht="24" x14ac:dyDescent="0.4">
      <c r="A5" s="6" t="s">
        <v>158</v>
      </c>
      <c r="B5" s="86" t="s">
        <v>159</v>
      </c>
      <c r="C5" s="86"/>
      <c r="D5" s="86"/>
      <c r="E5" s="86"/>
      <c r="F5" s="86"/>
      <c r="G5" s="86"/>
      <c r="H5" s="86"/>
      <c r="I5" s="86"/>
      <c r="J5" s="86"/>
    </row>
    <row r="7" spans="1:10" ht="21" x14ac:dyDescent="0.4">
      <c r="A7" s="87" t="s">
        <v>160</v>
      </c>
      <c r="B7" s="87"/>
      <c r="C7" s="13"/>
      <c r="D7" s="7" t="s">
        <v>161</v>
      </c>
      <c r="E7" s="13"/>
      <c r="F7" s="7" t="s">
        <v>154</v>
      </c>
      <c r="G7" s="13"/>
      <c r="H7" s="7" t="s">
        <v>162</v>
      </c>
      <c r="I7" s="13"/>
      <c r="J7" s="83" t="s">
        <v>163</v>
      </c>
    </row>
    <row r="8" spans="1:10" ht="18.75" x14ac:dyDescent="0.4">
      <c r="A8" s="89" t="s">
        <v>164</v>
      </c>
      <c r="B8" s="89"/>
      <c r="C8" s="13"/>
      <c r="D8" s="22" t="s">
        <v>165</v>
      </c>
      <c r="E8" s="13"/>
      <c r="F8" s="14">
        <f>'درآمد سرمایه گذاری در سهام'!U101</f>
        <v>7936287995199</v>
      </c>
      <c r="G8" s="13"/>
      <c r="H8" s="77">
        <f>F8/F14</f>
        <v>0.84745915025228102</v>
      </c>
      <c r="I8" s="13"/>
      <c r="J8" s="79">
        <v>0.10390191199998268</v>
      </c>
    </row>
    <row r="9" spans="1:10" ht="18.75" x14ac:dyDescent="0.4">
      <c r="A9" s="91" t="s">
        <v>166</v>
      </c>
      <c r="B9" s="91"/>
      <c r="C9" s="13"/>
      <c r="D9" s="23" t="s">
        <v>167</v>
      </c>
      <c r="E9" s="13"/>
      <c r="F9" s="16">
        <v>0</v>
      </c>
      <c r="G9" s="13"/>
      <c r="H9" s="78">
        <v>0</v>
      </c>
      <c r="I9" s="13"/>
      <c r="J9" s="79">
        <v>0</v>
      </c>
    </row>
    <row r="10" spans="1:10" ht="18.75" x14ac:dyDescent="0.4">
      <c r="A10" s="91" t="s">
        <v>168</v>
      </c>
      <c r="B10" s="91"/>
      <c r="C10" s="13"/>
      <c r="D10" s="23" t="s">
        <v>169</v>
      </c>
      <c r="E10" s="13"/>
      <c r="F10" s="16">
        <v>0</v>
      </c>
      <c r="G10" s="13"/>
      <c r="H10" s="78">
        <v>0</v>
      </c>
      <c r="I10" s="13"/>
      <c r="J10" s="79">
        <v>0</v>
      </c>
    </row>
    <row r="11" spans="1:10" ht="18.75" x14ac:dyDescent="0.4">
      <c r="A11" s="69"/>
      <c r="B11" s="69" t="s">
        <v>260</v>
      </c>
      <c r="C11" s="13"/>
      <c r="D11" s="23" t="s">
        <v>171</v>
      </c>
      <c r="E11" s="13"/>
      <c r="F11" s="70">
        <f>'درآمد سپرده کالایی'!R10</f>
        <v>1346753246168</v>
      </c>
      <c r="G11" s="13"/>
      <c r="H11" s="79">
        <f>F11/F14</f>
        <v>0.14381009891368191</v>
      </c>
      <c r="I11" s="13"/>
      <c r="J11" s="79">
        <v>1.7631698516194012E-2</v>
      </c>
    </row>
    <row r="12" spans="1:10" ht="18.75" x14ac:dyDescent="0.4">
      <c r="A12" s="91" t="s">
        <v>170</v>
      </c>
      <c r="B12" s="91"/>
      <c r="C12" s="13"/>
      <c r="D12" s="69" t="s">
        <v>173</v>
      </c>
      <c r="E12" s="13"/>
      <c r="F12" s="16">
        <f>'درآمد سپرده بانکی'!H15</f>
        <v>15857001956</v>
      </c>
      <c r="G12" s="13"/>
      <c r="H12" s="78">
        <f>F12/F14</f>
        <v>1.6932552613148409E-3</v>
      </c>
      <c r="I12" s="13"/>
      <c r="J12" s="79">
        <v>2.0759992868360529E-4</v>
      </c>
    </row>
    <row r="13" spans="1:10" ht="18.75" x14ac:dyDescent="0.4">
      <c r="A13" s="93" t="s">
        <v>172</v>
      </c>
      <c r="B13" s="93"/>
      <c r="C13" s="13"/>
      <c r="D13" s="72" t="s">
        <v>262</v>
      </c>
      <c r="E13" s="13"/>
      <c r="F13" s="18">
        <v>65904759673</v>
      </c>
      <c r="G13" s="13"/>
      <c r="H13" s="80">
        <f>F13/F14</f>
        <v>7.0374955727222094E-3</v>
      </c>
      <c r="I13" s="13"/>
      <c r="J13" s="79">
        <v>8.6282535916872949E-4</v>
      </c>
    </row>
    <row r="14" spans="1:10" ht="21" x14ac:dyDescent="0.4">
      <c r="A14" s="95" t="s">
        <v>113</v>
      </c>
      <c r="B14" s="95"/>
      <c r="C14" s="13"/>
      <c r="D14" s="20"/>
      <c r="E14" s="13"/>
      <c r="F14" s="20">
        <f>SUM(F8:F13)</f>
        <v>9364803002996</v>
      </c>
      <c r="G14" s="13"/>
      <c r="H14" s="81">
        <f>SUM(H8:H13)</f>
        <v>1</v>
      </c>
      <c r="I14" s="13"/>
      <c r="J14" s="124">
        <f>SUM(J8:J13)</f>
        <v>0.12260403580402904</v>
      </c>
    </row>
    <row r="15" spans="1:10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23"/>
    </row>
    <row r="19" spans="1:10" ht="18.75" x14ac:dyDescent="0.4">
      <c r="F19" s="70"/>
    </row>
    <row r="20" spans="1:10" ht="18.75" x14ac:dyDescent="0.4">
      <c r="F20" s="70"/>
    </row>
  </sheetData>
  <mergeCells count="11">
    <mergeCell ref="A14:B14"/>
    <mergeCell ref="A8:B8"/>
    <mergeCell ref="A9:B9"/>
    <mergeCell ref="A10:B10"/>
    <mergeCell ref="A12:B12"/>
    <mergeCell ref="A13:B13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صورت وضعیت</vt:lpstr>
      <vt:lpstr>سهام</vt:lpstr>
      <vt:lpstr>اوراق مشتقه</vt:lpstr>
      <vt:lpstr>واحدهای صندوق</vt:lpstr>
      <vt:lpstr>اوراق</vt:lpstr>
      <vt:lpstr>اوراق سپرده کالایی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کالایی</vt:lpstr>
      <vt:lpstr>درآمد سپرده بانکی</vt:lpstr>
      <vt:lpstr>مبالغ تخصیصی اوراق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2026-01-21T05:23:44Z</dcterms:created>
  <dcterms:modified xsi:type="dcterms:W3CDTF">2026-01-24T12:19:41Z</dcterms:modified>
</cp:coreProperties>
</file>