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11\"/>
    </mc:Choice>
  </mc:AlternateContent>
  <xr:revisionPtr revIDLastSave="0" documentId="13_ncr:1_{01FCF81A-2ABC-4F9D-AD5A-020F05D59D9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اوراق سپرده کالایی" sheetId="22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کالایی" sheetId="23" r:id="rId13"/>
    <sheet name="مبالغ تخصیصی اوراق" sheetId="12" r:id="rId14"/>
    <sheet name="درآمد سپرده بانکی" sheetId="13" r:id="rId15"/>
    <sheet name="سایر درآمدها" sheetId="14" r:id="rId16"/>
    <sheet name="درآمد سود سهام" sheetId="15" r:id="rId17"/>
    <sheet name="درآمد سود صندوق" sheetId="16" r:id="rId18"/>
    <sheet name="سود اوراق بهادار" sheetId="17" r:id="rId19"/>
    <sheet name="سود سپرده بانکی" sheetId="18" r:id="rId20"/>
    <sheet name="درآمد ناشی از فروش" sheetId="19" r:id="rId21"/>
    <sheet name="درآمد اعمال اختیار" sheetId="20" r:id="rId22"/>
    <sheet name="درآمد ناشی از تغییر قیمت اوراق" sheetId="21" r:id="rId23"/>
  </sheets>
  <definedNames>
    <definedName name="_xlnm._FilterDatabase" localSheetId="20" hidden="1">'درآمد ناشی از فروش'!$A$8:$R$62</definedName>
    <definedName name="_xlnm.Print_Area" localSheetId="4">اوراق!$A$1:$AM$8</definedName>
    <definedName name="_xlnm.Print_Area" localSheetId="2">'اوراق مشتقه'!$A$1:$AX$97</definedName>
    <definedName name="_xlnm.Print_Area" localSheetId="6">'تعدیل قیمت'!$A$1:$N$8</definedName>
    <definedName name="_xlnm.Print_Area" localSheetId="8">درآمد!$A$1:$K$13</definedName>
    <definedName name="_xlnm.Print_Area" localSheetId="21">'درآمد اعمال اختیار'!$A$1:$Z$8</definedName>
    <definedName name="_xlnm.Print_Area" localSheetId="14">'درآمد سپرده بانکی'!$A$1:$K$15</definedName>
    <definedName name="_xlnm.Print_Area" localSheetId="11">'درآمد سرمایه گذاری در اوراق به'!$A$1:$S$8</definedName>
    <definedName name="_xlnm.Print_Area" localSheetId="9">'درآمد سرمایه گذاری در سهام'!$A$1:$X$107</definedName>
    <definedName name="_xlnm.Print_Area" localSheetId="10">'درآمد سرمایه گذاری در صندوق'!$A$1:$W$8</definedName>
    <definedName name="_xlnm.Print_Area" localSheetId="16">'درآمد سود سهام'!$A$1:$T$11</definedName>
    <definedName name="_xlnm.Print_Area" localSheetId="17">'درآمد سود صندوق'!$A$1:$L$7</definedName>
    <definedName name="_xlnm.Print_Area" localSheetId="22">'درآمد ناشی از تغییر قیمت اوراق'!$A$1:$S$85</definedName>
    <definedName name="_xlnm.Print_Area" localSheetId="20">'درآمد ناشی از فروش'!$A$1:$S$62</definedName>
    <definedName name="_xlnm.Print_Area" localSheetId="15">'سایر درآمدها'!$A$1:$G$11</definedName>
    <definedName name="_xlnm.Print_Area" localSheetId="7">سپرده!$A$1:$M$17</definedName>
    <definedName name="_xlnm.Print_Area" localSheetId="18">'سود اوراق بهادار'!$A$1:$T$7</definedName>
    <definedName name="_xlnm.Print_Area" localSheetId="19">'سود سپرده بانکی'!$A$1:$N$15</definedName>
    <definedName name="_xlnm.Print_Area" localSheetId="1">سهام!$A$1:$AC$89</definedName>
    <definedName name="_xlnm.Print_Area" localSheetId="0">'صورت وضعیت'!$A$1:$C$22</definedName>
    <definedName name="_xlnm.Print_Area" localSheetId="13">'مبالغ تخصیصی اوراق'!$A$1:$R$100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5" i="19" l="1"/>
  <c r="C65" i="19"/>
  <c r="E65" i="19"/>
  <c r="G65" i="19"/>
  <c r="I65" i="19"/>
  <c r="K65" i="19"/>
  <c r="M65" i="19"/>
  <c r="O9" i="19"/>
  <c r="O65" i="19" s="1"/>
  <c r="F11" i="8"/>
  <c r="R10" i="23"/>
  <c r="U107" i="9"/>
  <c r="F13" i="8"/>
  <c r="T8" i="23" s="1"/>
  <c r="Q85" i="21"/>
  <c r="O85" i="21"/>
  <c r="M85" i="21"/>
  <c r="K85" i="21"/>
  <c r="I85" i="21"/>
  <c r="G85" i="21"/>
  <c r="E85" i="21"/>
  <c r="C85" i="21"/>
  <c r="C15" i="18"/>
  <c r="Q107" i="9"/>
  <c r="W107" i="9"/>
  <c r="J9" i="8"/>
  <c r="J10" i="8"/>
  <c r="J11" i="8"/>
  <c r="J13" i="8" s="1"/>
  <c r="J12" i="8"/>
  <c r="J8" i="8"/>
  <c r="H12" i="8"/>
  <c r="H11" i="8"/>
  <c r="J15" i="13"/>
  <c r="J9" i="13"/>
  <c r="J10" i="13"/>
  <c r="J11" i="13"/>
  <c r="J12" i="13"/>
  <c r="J13" i="13"/>
  <c r="J14" i="13"/>
  <c r="J8" i="13"/>
  <c r="F15" i="13"/>
  <c r="F9" i="13"/>
  <c r="F10" i="13"/>
  <c r="F11" i="13"/>
  <c r="F12" i="13"/>
  <c r="F13" i="13"/>
  <c r="F14" i="13"/>
  <c r="F8" i="13"/>
  <c r="S107" i="9"/>
  <c r="N107" i="9"/>
  <c r="L107" i="9"/>
  <c r="J107" i="9"/>
  <c r="H107" i="9"/>
  <c r="F107" i="9"/>
  <c r="D107" i="9"/>
  <c r="N10" i="23"/>
  <c r="J10" i="23"/>
  <c r="F10" i="23"/>
  <c r="L17" i="7"/>
  <c r="L10" i="7"/>
  <c r="L11" i="7"/>
  <c r="L12" i="7"/>
  <c r="L13" i="7"/>
  <c r="L14" i="7"/>
  <c r="L15" i="7"/>
  <c r="L16" i="7"/>
  <c r="L9" i="7"/>
  <c r="J17" i="7"/>
  <c r="H17" i="7"/>
  <c r="F17" i="7"/>
  <c r="D17" i="7"/>
  <c r="AB89" i="2"/>
  <c r="Z89" i="2"/>
  <c r="X89" i="2"/>
  <c r="T89" i="2"/>
  <c r="R89" i="2"/>
  <c r="P89" i="2"/>
  <c r="N89" i="2"/>
  <c r="L89" i="2"/>
  <c r="J89" i="2"/>
  <c r="H89" i="2"/>
  <c r="F89" i="2"/>
  <c r="X12" i="22"/>
  <c r="V12" i="22"/>
  <c r="R12" i="22"/>
  <c r="L12" i="22"/>
  <c r="J12" i="22"/>
  <c r="F12" i="22"/>
  <c r="D12" i="22"/>
  <c r="Z11" i="22"/>
  <c r="Z10" i="22"/>
  <c r="T9" i="23" l="1"/>
  <c r="T10" i="23" s="1"/>
  <c r="H8" i="8"/>
  <c r="H13" i="8" s="1"/>
  <c r="Z12" i="22"/>
</calcChain>
</file>

<file path=xl/sharedStrings.xml><?xml version="1.0" encoding="utf-8"?>
<sst xmlns="http://schemas.openxmlformats.org/spreadsheetml/2006/main" count="786" uniqueCount="327">
  <si>
    <t>صندوق سرمایه گذاری سهامی اهرمی بیدار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</si>
  <si>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</si>
  <si>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</si>
  <si>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</si>
  <si>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</si>
  <si>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</si>
  <si>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</si>
  <si>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</si>
  <si>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</si>
  <si>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</si>
  <si>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</si>
  <si>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</si>
  <si>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</si>
  <si>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</si>
  <si>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</si>
  <si>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</si>
  <si>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</si>
  <si>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</si>
  <si>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</si>
  <si>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</si>
  <si>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 خاورمیانه</t>
  </si>
  <si>
    <t>بانک‌اقتصادنوین‌</t>
  </si>
  <si>
    <t>بورس کالای ایران</t>
  </si>
  <si>
    <t>بیمه البرز</t>
  </si>
  <si>
    <t>بیمه کارآفرین</t>
  </si>
  <si>
    <t>بین المللی توسعه ص. معادن غدیر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</si>
  <si>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</si>
  <si>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</si>
  <si>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</si>
  <si>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</si>
  <si>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</si>
  <si>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پاکدیس</t>
  </si>
  <si>
    <t>پتروشیمی پردیس</t>
  </si>
  <si>
    <t>پتروشیمی جم</t>
  </si>
  <si>
    <t>پتروشیمی جم پیلن</t>
  </si>
  <si>
    <t>پتروشیمی‌شیراز</t>
  </si>
  <si>
    <t>پدیده شیمی قرن</t>
  </si>
  <si>
    <t>پگاه‌آذربایجان‌غربی‌</t>
  </si>
  <si>
    <t>تایدواترخاورمیانه</t>
  </si>
  <si>
    <t>توسعه سرمایه و صنعت غدیر</t>
  </si>
  <si>
    <t>تولیدی برنا باطری</t>
  </si>
  <si>
    <t>ح . کاشی‌ الوند</t>
  </si>
  <si>
    <t>حمل و نقل گهرترابر سیرجان</t>
  </si>
  <si>
    <t>داروپخش‌ (هلدینگ‌</t>
  </si>
  <si>
    <t>س. الماس حکمت ایرانیان</t>
  </si>
  <si>
    <t>س. صنایع‌شیمیایی‌ایران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</si>
  <si>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</si>
  <si>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</si>
  <si>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</si>
  <si>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</si>
  <si>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خوارزمی</t>
  </si>
  <si>
    <t>سرمایه گذاری دارویی تامین</t>
  </si>
  <si>
    <t>سرمایه گذاری صدرتامین</t>
  </si>
  <si>
    <t>سرمایه گذاری کشاورزی کوثر</t>
  </si>
  <si>
    <t>سرمایه‌گذاری‌توکافولاد(هلدینگ</t>
  </si>
  <si>
    <t>سرمایه‌گذاری‌غدیر(هلدینگ‌</t>
  </si>
  <si>
    <t>سنگ آهن گهرزمین</t>
  </si>
  <si>
    <t>سیمان‌ارومیه‌</t>
  </si>
  <si>
    <t>سیمان‌شاهرود</t>
  </si>
  <si>
    <t>شرکت صنایع غذایی مینو شرق</t>
  </si>
  <si>
    <t>شمش طلا GoldBar</t>
  </si>
  <si>
    <t>شمش نقره SilverBar</t>
  </si>
  <si>
    <t>شیرپاستوریزه‌پگاه‌اصفهان‌</t>
  </si>
  <si>
    <t>شیشه‌ و گاز</t>
  </si>
  <si>
    <t>صنایع پتروشیمی کرمانشاه</t>
  </si>
  <si>
    <t>صنایع غذایی رضوی</t>
  </si>
  <si>
    <t>صنایع مس افق کرمان</t>
  </si>
  <si>
    <t>صنعت غذایی کورش</t>
  </si>
  <si>
    <t>فولاد شاهرود</t>
  </si>
  <si>
    <t>فولاد کاوه جنوب کیش</t>
  </si>
  <si>
    <t>قند لرستان‌</t>
  </si>
  <si>
    <t>قندهکمتان‌</t>
  </si>
  <si>
    <t>گروه صنعتی پاکشو</t>
  </si>
  <si>
    <t>گروه مالی داتام</t>
  </si>
  <si>
    <t>گروه مالی مهرگان تامین پارس</t>
  </si>
  <si>
    <t>گروه مدیریت سرمایه گذاری امید</t>
  </si>
  <si>
    <t>گسترش سوخت سبززاگرس(سهامی عام)</t>
  </si>
  <si>
    <t>ماشین‌ سازی‌ اراک‌</t>
  </si>
  <si>
    <t>مبین انرژی خلیج فارس</t>
  </si>
  <si>
    <t>مجتمع کاشی و سنگ پرسپولیس یزد</t>
  </si>
  <si>
    <t>مدیریت نیروگاهی ایرانیان مپنا</t>
  </si>
  <si>
    <t>معدنی‌ املاح‌  ایران‌</t>
  </si>
  <si>
    <t>ملی‌ صنایع‌ مس‌ ایران‌</t>
  </si>
  <si>
    <t>نشاسته و گلوکز آردینه</t>
  </si>
  <si>
    <t>نفت سپاهان</t>
  </si>
  <si>
    <t>کارخانجات‌ قند قزوین‌</t>
  </si>
  <si>
    <t>کشت و دامداری فکا</t>
  </si>
  <si>
    <t>کشت و صنعت جوین</t>
  </si>
  <si>
    <t>کشت وصنعت و دامپروری پگاه فارس</t>
  </si>
  <si>
    <t>کشتیرانی جمهوری اسلامی ایران</t>
  </si>
  <si>
    <t>کلر پارس</t>
  </si>
  <si>
    <t>کویر تایر</t>
  </si>
  <si>
    <t>کیمیا کالای رازی</t>
  </si>
  <si>
    <t>پتروشیمی اروند</t>
  </si>
  <si>
    <t>ح. پخش البرز</t>
  </si>
  <si>
    <t>مولد نیروگاهی تجارت فارس</t>
  </si>
  <si>
    <t>تولید انرژی برق شمس پاسارگاد</t>
  </si>
  <si>
    <t>توسعه‌معادن‌وفلزات‌</t>
  </si>
  <si>
    <t>فولاد مبارکه اصفهان</t>
  </si>
  <si>
    <t>تولید برق عسلویه  مپنا</t>
  </si>
  <si>
    <t>ح.سرمایه گذاری خوارزمی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</si>
  <si>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</si>
  <si>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</si>
  <si>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</si>
  <si>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</si>
  <si>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</si>
  <si>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</si>
  <si>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</si>
  <si>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اختيارف.ت.كپرسپول-8255-051022</t>
  </si>
  <si>
    <t>1405/10/22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</si>
  <si>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</si>
  <si>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</si>
  <si>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</si>
  <si>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</si>
  <si>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</si>
  <si>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</si>
  <si>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</si>
  <si>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</si>
  <si>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</si>
  <si>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</si>
  <si>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</si>
  <si>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</si>
  <si>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</si>
  <si>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</si>
  <si>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</si>
  <si>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</si>
  <si>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</si>
  <si>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</si>
  <si>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</si>
  <si>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</si>
  <si>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</si>
  <si>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</si>
  <si>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</si>
  <si>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</si>
  <si>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</si>
  <si>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</si>
  <si>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</si>
  <si>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</si>
  <si>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</si>
  <si>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</si>
  <si>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</si>
  <si>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</si>
  <si>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</si>
  <si>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</si>
  <si>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</si>
  <si>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</si>
  <si>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</si>
  <si>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</si>
  <si>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</si>
  <si>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</si>
  <si>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</si>
  <si>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</si>
  <si>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</si>
  <si>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</si>
  <si>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</si>
  <si>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</si>
  <si>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</si>
  <si>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</si>
  <si>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</si>
  <si>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</si>
  <si>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</si>
  <si>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</si>
  <si>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</si>
  <si>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</si>
  <si>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</si>
  <si>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</si>
  <si>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</si>
  <si>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</si>
  <si>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</si>
  <si>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</si>
  <si>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</si>
  <si>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داروسازی‌ اکسیر</t>
  </si>
  <si>
    <t>بانک ملت</t>
  </si>
  <si>
    <t>پتروشیمی پارس</t>
  </si>
  <si>
    <t>گروه دارویی سبحان</t>
  </si>
  <si>
    <t>سرمایه‌ گذاری‌ البرز(هلدینگ‌</t>
  </si>
  <si>
    <t>سرمایه گذاری سبحان</t>
  </si>
  <si>
    <t>نفت‌ بهران‌</t>
  </si>
  <si>
    <t>بانک تجارت</t>
  </si>
  <si>
    <t>کشت وصنعت شریف آباد</t>
  </si>
  <si>
    <t>شرکت کی بی سی</t>
  </si>
  <si>
    <t>داروسازی‌ ابوریحان‌</t>
  </si>
  <si>
    <t>کاشی‌ الوند</t>
  </si>
  <si>
    <t>گروه مالی نماد غدیر(سهامی عام)</t>
  </si>
  <si>
    <t>مهرمام میهن</t>
  </si>
  <si>
    <t>آلومینای ایران</t>
  </si>
  <si>
    <t>کشت و دام قیام اصفهان</t>
  </si>
  <si>
    <t>توسعه خدمات دریایی وبندری سینا</t>
  </si>
  <si>
    <t>داروسازی کاسپین تامین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</si>
  <si>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</si>
  <si>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</si>
  <si>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</si>
  <si>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</si>
  <si>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</si>
  <si>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</si>
  <si>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</si>
  <si>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</si>
  <si>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</si>
  <si>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</si>
  <si>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</si>
  <si>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</si>
  <si>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</si>
  <si>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</si>
  <si>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</si>
  <si>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</si>
  <si>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</si>
  <si>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</si>
  <si>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</si>
  <si>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</si>
  <si>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</si>
  <si>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</si>
  <si>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</si>
  <si>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</si>
  <si>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</si>
  <si>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</si>
  <si>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</si>
  <si>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</si>
  <si>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</si>
  <si>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</si>
  <si>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</si>
  <si>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</si>
  <si>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</si>
  <si>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</si>
  <si>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</si>
  <si>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</si>
  <si>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</si>
  <si>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</si>
  <si>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</si>
  <si>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</si>
  <si>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</si>
  <si>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</si>
  <si>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</si>
  <si>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</si>
  <si>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</si>
  <si>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</si>
  <si>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1404/11/09</t>
  </si>
  <si>
    <t>1404/10/09</t>
  </si>
  <si>
    <t>1404/10/24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</si>
  <si>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</si>
  <si>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</si>
  <si>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</si>
  <si>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</si>
  <si>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</si>
  <si>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</si>
  <si>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</si>
  <si>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</si>
  <si>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</si>
  <si>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</si>
  <si>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</si>
  <si>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</si>
  <si>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</si>
  <si>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</si>
  <si>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</si>
  <si>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</si>
  <si>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</si>
  <si>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</si>
  <si>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</si>
  <si>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</si>
  <si>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</si>
  <si>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</si>
  <si>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</si>
  <si>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</si>
  <si>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</si>
  <si>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</si>
  <si>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</si>
  <si>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=4-1</t>
  </si>
  <si>
    <t>سرمایه‌گذاری در گواهی سپرده کالایی</t>
  </si>
  <si>
    <t>شمش طلا CD1GOB0001</t>
  </si>
  <si>
    <t>شمش نقره CD1SIB0001</t>
  </si>
  <si>
    <t>موسسه اعتباری ملل</t>
  </si>
  <si>
    <t>بانک سامان</t>
  </si>
  <si>
    <t>بانک گردشگری</t>
  </si>
  <si>
    <t xml:space="preserve">بانک صادرات </t>
  </si>
  <si>
    <t>بانک دی</t>
  </si>
  <si>
    <t xml:space="preserve">بانک سامان </t>
  </si>
  <si>
    <t>بانک صادرات</t>
  </si>
  <si>
    <t xml:space="preserve">بانک تجارت </t>
  </si>
  <si>
    <t>سود (زیان) فروش سهام شرکت داروسازی کاسپین تامین</t>
  </si>
  <si>
    <t>سود (زیان) فروش سهام شرکت داروسازی‌ اکسیر</t>
  </si>
  <si>
    <t>سود (زیان) فروش سهام شرکت سرمایه‌گذاری‌غدیر(هلدینگ‌</t>
  </si>
  <si>
    <t>سود (زیان) فروش سهام شرکت سرمایه گذاری سبحان</t>
  </si>
  <si>
    <t>سود (زیان) فروش سهام شرکت آلومینای ایران</t>
  </si>
  <si>
    <t>سود (زیان) فروش سهام شرکت کشت و دام قیام اصفهان</t>
  </si>
  <si>
    <t>سود (زیان) فروش سهام شرکت داروسازی‌ ابوریحان‌</t>
  </si>
  <si>
    <t>سود (زیان) فروش سهام شرکت سرمایه گذاری خوارزمی</t>
  </si>
  <si>
    <t>سود (زیان) فروش سهام شرکت سپید ماکیان</t>
  </si>
  <si>
    <t>سود (زیان) فروش سهام شرکت تایدواترخاورمیانه</t>
  </si>
  <si>
    <t>سود (زیان) فروش سهام شرکت پتروشیمی‌شیراز</t>
  </si>
  <si>
    <t>سود (زیان) فروش سهام شرکت بانک تجارت</t>
  </si>
  <si>
    <t>سود (زیان) فروش سهام شرکت بانک خاورمیانه</t>
  </si>
  <si>
    <t>سود (زیان) فروش سهام شرکت کشت وصنعت شریف آباد</t>
  </si>
  <si>
    <t>سود (زیان) فروش سهام شرکت فولاد شاهرود</t>
  </si>
  <si>
    <t>سود (زیان) فروش سهام شرکت سرمایه گذاری توسعه صنایع سیمان</t>
  </si>
  <si>
    <t>سود (زیان) فروش سهام شرکت پدیده شیمی قرن</t>
  </si>
  <si>
    <t>سود (زیان) فروش سهام شرکت کشت و دامداری فکا</t>
  </si>
  <si>
    <t>سود (زیان) فروش سهام شرکت توسعه‌معادن‌وفلزات‌</t>
  </si>
  <si>
    <t>سود (زیان) فروش سهام شرکت نفت سپاهان</t>
  </si>
  <si>
    <t>سود (زیان) فروش سهام شرکت شرکت کی بی سی</t>
  </si>
  <si>
    <t>سود (زیان) فروش سهام شرکت نفت‌ بهران‌</t>
  </si>
  <si>
    <t>سود (زیان) فروش سهام شرکت پتروشیمی اروند</t>
  </si>
  <si>
    <t>سود (زیان) فروش سهام شرکت فولاد کاوه جنوب کیش</t>
  </si>
  <si>
    <t>سود (زیان) فروش سهام شرکت کیمیا کالای رازی</t>
  </si>
  <si>
    <t>سود (زیان) فروش سهام شرکت ماشین‌ سازی‌ اراک‌</t>
  </si>
  <si>
    <t>سود (زیان) فروش سهام شرکت پتروشیمی پارس</t>
  </si>
  <si>
    <t>سود (زیان) فروش سهام شرکت گروه مالی نماد غدیر(سهامی عام)</t>
  </si>
  <si>
    <t>سود (زیان) فروش سهام شرکت س.ص.بازنشستگی کارکنان بانکها</t>
  </si>
  <si>
    <t>سود (زیان) فروش سهام شرکت مجتمع کاشی و سنگ پرسپولیس یزد</t>
  </si>
  <si>
    <t xml:space="preserve"> بانک ملت</t>
  </si>
  <si>
    <t xml:space="preserve"> پالایش نفت اصفهان</t>
  </si>
  <si>
    <t xml:space="preserve"> پالایش نفت تهران</t>
  </si>
  <si>
    <t xml:space="preserve"> پالایش نفت بندرعباس</t>
  </si>
  <si>
    <t xml:space="preserve"> سرمایه گذاری تامین اجتماعی</t>
  </si>
  <si>
    <t xml:space="preserve"> توسعه خدمات دریایی وبندری سینا</t>
  </si>
  <si>
    <t xml:space="preserve"> شرکت داروپخش‌ (هلدینگ‌</t>
  </si>
  <si>
    <t>سود (زیان) فروش سهام شرکت سرمایه‌گذاری‌توکافولاد(هلدینگ</t>
  </si>
  <si>
    <t>سود (زیان) فروش سهام شرکت پتروشیمی جم</t>
  </si>
  <si>
    <t>سود (زیان) فروش سهام شرکت توسعه سرمایه و صنعت غدیر</t>
  </si>
  <si>
    <t>سود (زیان) فروش سهام شرکت گروه دارویی سبحان</t>
  </si>
  <si>
    <t>سود (زیان) فروش سهام شرکت حمل و نقل گهرترابر سیرجان</t>
  </si>
  <si>
    <t>سود (زیان) فروش سهام شرکت شیشه‌ و گاز</t>
  </si>
  <si>
    <t>سود (زیان) فروش سهام شرکت سرمایه‌ گذاری‌ البرز(هلدینگ‌</t>
  </si>
  <si>
    <t>سود (زیان) فروش سهام شرکت سنگ آهن گهرزمین</t>
  </si>
  <si>
    <t>سود (زیان) فروش سهام شرکت کاشی‌ الوند</t>
  </si>
  <si>
    <t>سود (زیان) فروش سهام شرکت مهرمام میهن</t>
  </si>
  <si>
    <t>سود (زیان) فروش سهام شرکت پارس‌ مینو</t>
  </si>
  <si>
    <t>سود (زیان) فروش سهام شرکت س. الماس حکمت ایرانیان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</si>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</sst>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5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6" fillId="0" borderId="4" xfId="0" applyFont="1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left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/>
    </xf>
    <xf numFmtId="37" fontId="5" fillId="0" borderId="6" xfId="0" applyNumberFormat="1" applyFont="1" applyBorder="1" applyAlignment="1">
      <alignment horizontal="center"/>
    </xf>
    <xf numFmtId="10" fontId="5" fillId="0" borderId="6" xfId="0" applyNumberFormat="1" applyFont="1" applyBorder="1" applyAlignment="1">
      <alignment horizontal="center"/>
    </xf>
    <xf numFmtId="9" fontId="5" fillId="0" borderId="5" xfId="0" applyNumberFormat="1" applyFont="1" applyFill="1" applyBorder="1" applyAlignment="1">
      <alignment horizontal="center" vertical="top"/>
    </xf>
    <xf numFmtId="9" fontId="5" fillId="0" borderId="4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5" fillId="0" borderId="0" xfId="0" applyNumberFormat="1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0" fontId="4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 wrapText="1"/>
    </xf>
    <xf numFmtId="37" fontId="5" fillId="0" borderId="2" xfId="0" applyNumberFormat="1" applyFont="1" applyFill="1" applyBorder="1" applyAlignment="1">
      <alignment vertical="top"/>
    </xf>
    <xf numFmtId="37" fontId="5" fillId="0" borderId="0" xfId="0" applyNumberFormat="1" applyFont="1" applyFill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37" fontId="5" fillId="0" borderId="0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37" fontId="7" fillId="0" borderId="6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left"/>
    </xf>
    <xf numFmtId="37" fontId="7" fillId="0" borderId="6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1895475</xdr:colOff>
      <xdr:row>9</xdr:row>
      <xdr:rowOff>57150</xdr:rowOff>
    </xdr:from>
    <xdr:to>
      <xdr:col>2</xdr:col>
      <xdr:colOff>55533</xdr:colOff>
      <xdr:row>15</xdr:row>
      <xdr:rowOff>152492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7728ED-8A2A-9458-82E2-4220ED75F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783267" y="1514475"/>
          <a:ext cx="3322608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7:C22"/>
  <sheetViews>
    <sheetView rightToLeft="1" tabSelected="1" view="pageBreakPreview" zoomScale="96" zoomScaleNormal="100" zoomScaleSheetLayoutView="96" workbookViewId="0">
      <selection activeCell="C8" sqref="C8"/>
    </sheetView>
  </sheetViews>
  <sheetFormatPr defaultRowHeight="12.75" x14ac:dyDescent="0.2"/>
  <cols>
    <col min="1" max="1" width="32" customWidth="1"/>
    <col min="2" max="2" width="45.42578125" customWidth="1"/>
    <col min="3" max="3" width="29.7109375" customWidth="1"/>
  </cols>
  <sheetData>
    <row r="17" spans="1:3" ht="29.1" customHeight="1" x14ac:dyDescent="0.2">
      <c r="A17" s="118" t="s">
        <v>0</v>
      </c>
      <c r="B17" s="118"/>
      <c r="C17" s="118"/>
    </row>
    <row r="18" spans="1:3" ht="21.75" customHeight="1" x14ac:dyDescent="0.2">
      <c r="A18" s="118" t="s">
        <v>1</v>
      </c>
      <c r="B18" s="118"/>
      <c r="C18" s="118"/>
    </row>
    <row r="19" spans="1:3" ht="21.75" customHeight="1" x14ac:dyDescent="0.2">
      <c r="A19" s="118" t="s">
        <v>2</v>
      </c>
      <c r="B19" s="118"/>
      <c r="C19" s="118"/>
    </row>
    <row r="20" spans="1:3" ht="7.35" customHeight="1" x14ac:dyDescent="0.2"/>
    <row r="21" spans="1:3" ht="123.6" customHeight="1" x14ac:dyDescent="0.2">
      <c r="B21" s="119"/>
    </row>
    <row r="22" spans="1:3" ht="123.6" customHeight="1" x14ac:dyDescent="0.2">
      <c r="B22" s="119"/>
    </row>
  </sheetData>
  <mergeCells count="4">
    <mergeCell ref="A17:C17"/>
    <mergeCell ref="A18:C18"/>
    <mergeCell ref="A19:C19"/>
    <mergeCell ref="B21:B22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16"/>
  <sheetViews>
    <sheetView rightToLeft="1" workbookViewId="0">
      <selection activeCell="Z13" sqref="Z13"/>
    </sheetView>
  </sheetViews>
  <sheetFormatPr defaultRowHeight="15.75" x14ac:dyDescent="0.4"/>
  <cols>
    <col min="1" max="1" width="6.140625" style="16" bestFit="1" customWidth="1"/>
    <col min="2" max="2" width="25.7109375" style="16" customWidth="1"/>
    <col min="3" max="3" width="1.28515625" style="16" customWidth="1"/>
    <col min="4" max="4" width="15.42578125" style="16" bestFit="1" customWidth="1"/>
    <col min="5" max="5" width="1.28515625" style="16" customWidth="1"/>
    <col min="6" max="6" width="19" style="16" bestFit="1" customWidth="1"/>
    <col min="7" max="7" width="1.28515625" style="16" customWidth="1"/>
    <col min="8" max="8" width="18" style="16" bestFit="1" customWidth="1"/>
    <col min="9" max="9" width="1.28515625" style="16" customWidth="1"/>
    <col min="10" max="10" width="19.28515625" style="16" bestFit="1" customWidth="1"/>
    <col min="11" max="11" width="1.28515625" style="16" customWidth="1"/>
    <col min="12" max="12" width="17.28515625" style="16" bestFit="1" customWidth="1"/>
    <col min="13" max="13" width="1.28515625" style="16" customWidth="1"/>
    <col min="14" max="14" width="16.7109375" style="16" bestFit="1" customWidth="1"/>
    <col min="15" max="16" width="1.28515625" style="16" customWidth="1"/>
    <col min="17" max="17" width="17.5703125" style="16" bestFit="1" customWidth="1"/>
    <col min="18" max="18" width="1.28515625" style="16" customWidth="1"/>
    <col min="19" max="19" width="18.5703125" style="16" bestFit="1" customWidth="1"/>
    <col min="20" max="20" width="1.28515625" style="16" customWidth="1"/>
    <col min="21" max="21" width="18.5703125" style="16" bestFit="1" customWidth="1"/>
    <col min="22" max="22" width="1.28515625" style="16" customWidth="1"/>
    <col min="23" max="23" width="17.28515625" style="16" bestFit="1" customWidth="1"/>
    <col min="24" max="24" width="0.28515625" style="16" customWidth="1"/>
    <col min="25" max="26" width="9.140625" style="16"/>
  </cols>
  <sheetData>
    <row r="1" spans="1:23" ht="29.1" customHeight="1" x14ac:dyDescent="0.4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</row>
    <row r="2" spans="1:23" ht="21.75" customHeight="1" x14ac:dyDescent="0.4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23" ht="21.75" customHeight="1" x14ac:dyDescent="0.4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</row>
    <row r="4" spans="1:23" ht="14.45" customHeight="1" x14ac:dyDescent="0.4"/>
    <row r="5" spans="1:23" ht="14.45" customHeight="1" x14ac:dyDescent="0.4">
      <c r="A5" s="7" t="s">
        <v>163</v>
      </c>
      <c r="B5" s="120" t="s">
        <v>164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</row>
    <row r="6" spans="1:23" ht="14.45" customHeight="1" x14ac:dyDescent="0.4">
      <c r="D6" s="121" t="s">
        <v>165</v>
      </c>
      <c r="E6" s="121"/>
      <c r="F6" s="121"/>
      <c r="G6" s="121"/>
      <c r="H6" s="121"/>
      <c r="I6" s="121"/>
      <c r="J6" s="121"/>
      <c r="K6" s="121"/>
      <c r="L6" s="121"/>
      <c r="N6" s="121" t="s">
        <v>166</v>
      </c>
      <c r="O6" s="121"/>
      <c r="P6" s="121"/>
      <c r="Q6" s="121"/>
      <c r="R6" s="121"/>
      <c r="S6" s="121"/>
      <c r="T6" s="121"/>
      <c r="U6" s="121"/>
      <c r="V6" s="121"/>
      <c r="W6" s="121"/>
    </row>
    <row r="7" spans="1:23" ht="14.45" customHeight="1" x14ac:dyDescent="0.4">
      <c r="A7" s="18"/>
      <c r="B7" s="18"/>
      <c r="C7" s="18"/>
      <c r="D7" s="19"/>
      <c r="E7" s="19"/>
      <c r="F7" s="19"/>
      <c r="G7" s="19"/>
      <c r="H7" s="19"/>
      <c r="I7" s="19"/>
      <c r="J7" s="122" t="s">
        <v>101</v>
      </c>
      <c r="K7" s="122"/>
      <c r="L7" s="122"/>
      <c r="M7" s="18"/>
      <c r="N7" s="19"/>
      <c r="O7" s="19"/>
      <c r="P7" s="19"/>
      <c r="Q7" s="19"/>
      <c r="R7" s="19"/>
      <c r="S7" s="19"/>
      <c r="T7" s="19"/>
      <c r="U7" s="122" t="s">
        <v>101</v>
      </c>
      <c r="V7" s="122"/>
      <c r="W7" s="122"/>
    </row>
    <row r="8" spans="1:23" ht="21" x14ac:dyDescent="0.4">
      <c r="A8" s="121" t="s">
        <v>167</v>
      </c>
      <c r="B8" s="121"/>
      <c r="C8" s="18"/>
      <c r="D8" s="8" t="s">
        <v>168</v>
      </c>
      <c r="E8" s="18"/>
      <c r="F8" s="8" t="s">
        <v>169</v>
      </c>
      <c r="G8" s="18"/>
      <c r="H8" s="8" t="s">
        <v>170</v>
      </c>
      <c r="I8" s="18"/>
      <c r="J8" s="9" t="s">
        <v>143</v>
      </c>
      <c r="K8" s="19"/>
      <c r="L8" s="9" t="s">
        <v>151</v>
      </c>
      <c r="M8" s="18"/>
      <c r="N8" s="8" t="s">
        <v>168</v>
      </c>
      <c r="O8" s="18"/>
      <c r="P8" s="121" t="s">
        <v>169</v>
      </c>
      <c r="Q8" s="121"/>
      <c r="R8" s="18"/>
      <c r="S8" s="8" t="s">
        <v>170</v>
      </c>
      <c r="T8" s="18"/>
      <c r="U8" s="9" t="s">
        <v>143</v>
      </c>
      <c r="V8" s="19"/>
      <c r="W8" s="9" t="s">
        <v>151</v>
      </c>
    </row>
    <row r="9" spans="1:23" ht="21.75" customHeight="1" x14ac:dyDescent="0.4">
      <c r="A9" s="123" t="s">
        <v>50</v>
      </c>
      <c r="B9" s="123"/>
      <c r="C9" s="18"/>
      <c r="D9" s="29">
        <v>0</v>
      </c>
      <c r="E9" s="30"/>
      <c r="F9" s="29">
        <v>-66515129462</v>
      </c>
      <c r="G9" s="30"/>
      <c r="H9" s="29">
        <v>2279066737</v>
      </c>
      <c r="I9" s="30"/>
      <c r="J9" s="29">
        <v>-64236062725</v>
      </c>
      <c r="K9" s="18"/>
      <c r="L9" s="21">
        <v>1.02</v>
      </c>
      <c r="M9" s="18"/>
      <c r="N9" s="29">
        <v>0</v>
      </c>
      <c r="O9" s="30"/>
      <c r="P9" s="124">
        <v>-23320241182</v>
      </c>
      <c r="Q9" s="124"/>
      <c r="R9" s="30"/>
      <c r="S9" s="29">
        <v>14488835837</v>
      </c>
      <c r="T9" s="30"/>
      <c r="U9" s="29">
        <v>-8831405345</v>
      </c>
      <c r="V9" s="18"/>
      <c r="W9" s="21">
        <v>-0.27</v>
      </c>
    </row>
    <row r="10" spans="1:23" ht="21.75" customHeight="1" x14ac:dyDescent="0.4">
      <c r="A10" s="125" t="s">
        <v>68</v>
      </c>
      <c r="B10" s="125"/>
      <c r="C10" s="18"/>
      <c r="D10" s="32">
        <v>0</v>
      </c>
      <c r="E10" s="30"/>
      <c r="F10" s="32">
        <v>8546797125</v>
      </c>
      <c r="G10" s="30"/>
      <c r="H10" s="32">
        <v>8615742011</v>
      </c>
      <c r="I10" s="30"/>
      <c r="J10" s="32">
        <v>17162539136</v>
      </c>
      <c r="K10" s="18"/>
      <c r="L10" s="23">
        <v>-0.27</v>
      </c>
      <c r="M10" s="18"/>
      <c r="N10" s="32">
        <v>0</v>
      </c>
      <c r="O10" s="30"/>
      <c r="P10" s="126">
        <v>37802885805</v>
      </c>
      <c r="Q10" s="126"/>
      <c r="R10" s="30"/>
      <c r="S10" s="32">
        <v>8615742011</v>
      </c>
      <c r="T10" s="30"/>
      <c r="U10" s="32">
        <v>46418627816</v>
      </c>
      <c r="V10" s="18"/>
      <c r="W10" s="23">
        <v>1.43</v>
      </c>
    </row>
    <row r="11" spans="1:23" ht="21.75" customHeight="1" x14ac:dyDescent="0.4">
      <c r="A11" s="125" t="s">
        <v>46</v>
      </c>
      <c r="B11" s="125"/>
      <c r="C11" s="18"/>
      <c r="D11" s="32">
        <v>0</v>
      </c>
      <c r="E11" s="30"/>
      <c r="F11" s="32">
        <v>2751883822</v>
      </c>
      <c r="G11" s="30"/>
      <c r="H11" s="32">
        <v>-9799</v>
      </c>
      <c r="I11" s="30"/>
      <c r="J11" s="32">
        <v>2751874023</v>
      </c>
      <c r="K11" s="18"/>
      <c r="L11" s="23">
        <v>-0.04</v>
      </c>
      <c r="M11" s="18"/>
      <c r="N11" s="32">
        <v>0</v>
      </c>
      <c r="O11" s="30"/>
      <c r="P11" s="126">
        <v>-51665187422</v>
      </c>
      <c r="Q11" s="126"/>
      <c r="R11" s="30"/>
      <c r="S11" s="32">
        <v>-13748661</v>
      </c>
      <c r="T11" s="30"/>
      <c r="U11" s="32">
        <v>-51678936083</v>
      </c>
      <c r="V11" s="18"/>
      <c r="W11" s="23">
        <v>-1.6</v>
      </c>
    </row>
    <row r="12" spans="1:23" ht="21.75" customHeight="1" x14ac:dyDescent="0.4">
      <c r="A12" s="125" t="s">
        <v>84</v>
      </c>
      <c r="B12" s="125"/>
      <c r="C12" s="18"/>
      <c r="D12" s="32">
        <v>0</v>
      </c>
      <c r="E12" s="30"/>
      <c r="F12" s="32">
        <v>0</v>
      </c>
      <c r="G12" s="30"/>
      <c r="H12" s="32">
        <v>-16959281548</v>
      </c>
      <c r="I12" s="30"/>
      <c r="J12" s="32">
        <v>-16959281548</v>
      </c>
      <c r="K12" s="18"/>
      <c r="L12" s="23">
        <v>0.27</v>
      </c>
      <c r="M12" s="18"/>
      <c r="N12" s="32">
        <v>0</v>
      </c>
      <c r="O12" s="30"/>
      <c r="P12" s="126">
        <v>0</v>
      </c>
      <c r="Q12" s="126"/>
      <c r="R12" s="30"/>
      <c r="S12" s="32">
        <v>-3029845544</v>
      </c>
      <c r="T12" s="30"/>
      <c r="U12" s="32">
        <v>-3029845544</v>
      </c>
      <c r="V12" s="18"/>
      <c r="W12" s="23">
        <v>-0.09</v>
      </c>
    </row>
    <row r="13" spans="1:23" ht="21.75" customHeight="1" x14ac:dyDescent="0.4">
      <c r="A13" s="125" t="s">
        <v>82</v>
      </c>
      <c r="B13" s="125"/>
      <c r="C13" s="18"/>
      <c r="D13" s="32">
        <v>0</v>
      </c>
      <c r="E13" s="30"/>
      <c r="F13" s="32">
        <v>-1001324607156</v>
      </c>
      <c r="G13" s="30"/>
      <c r="H13" s="32">
        <v>435297520107</v>
      </c>
      <c r="I13" s="30"/>
      <c r="J13" s="32">
        <v>-566027087049</v>
      </c>
      <c r="K13" s="18"/>
      <c r="L13" s="23">
        <v>9</v>
      </c>
      <c r="M13" s="18"/>
      <c r="N13" s="32">
        <v>0</v>
      </c>
      <c r="O13" s="30"/>
      <c r="P13" s="126">
        <v>330622196701</v>
      </c>
      <c r="Q13" s="126"/>
      <c r="R13" s="30"/>
      <c r="S13" s="32">
        <v>1170943574441</v>
      </c>
      <c r="T13" s="30"/>
      <c r="U13" s="32">
        <v>1501565771142</v>
      </c>
      <c r="V13" s="18"/>
      <c r="W13" s="23">
        <v>46.35</v>
      </c>
    </row>
    <row r="14" spans="1:23" ht="21.75" customHeight="1" x14ac:dyDescent="0.4">
      <c r="A14" s="125" t="s">
        <v>55</v>
      </c>
      <c r="B14" s="125"/>
      <c r="C14" s="18"/>
      <c r="D14" s="32">
        <v>0</v>
      </c>
      <c r="E14" s="30"/>
      <c r="F14" s="32">
        <v>-586956873222</v>
      </c>
      <c r="G14" s="30"/>
      <c r="H14" s="32">
        <v>20968965284</v>
      </c>
      <c r="I14" s="30"/>
      <c r="J14" s="32">
        <v>-565987907938</v>
      </c>
      <c r="K14" s="18"/>
      <c r="L14" s="23">
        <v>9</v>
      </c>
      <c r="M14" s="18"/>
      <c r="N14" s="32">
        <v>0</v>
      </c>
      <c r="O14" s="30"/>
      <c r="P14" s="126">
        <v>116106015844</v>
      </c>
      <c r="Q14" s="126"/>
      <c r="R14" s="30"/>
      <c r="S14" s="32">
        <v>11032833257</v>
      </c>
      <c r="T14" s="30"/>
      <c r="U14" s="32">
        <v>127138849101</v>
      </c>
      <c r="V14" s="18"/>
      <c r="W14" s="23">
        <v>3.92</v>
      </c>
    </row>
    <row r="15" spans="1:23" ht="21.75" customHeight="1" x14ac:dyDescent="0.4">
      <c r="A15" s="125" t="s">
        <v>52</v>
      </c>
      <c r="B15" s="125"/>
      <c r="C15" s="18"/>
      <c r="D15" s="32">
        <v>0</v>
      </c>
      <c r="E15" s="30"/>
      <c r="F15" s="32">
        <v>-77038470538</v>
      </c>
      <c r="G15" s="30"/>
      <c r="H15" s="32">
        <v>45045207041</v>
      </c>
      <c r="I15" s="30"/>
      <c r="J15" s="32">
        <v>-31993263497</v>
      </c>
      <c r="K15" s="18"/>
      <c r="L15" s="23">
        <v>0.51</v>
      </c>
      <c r="M15" s="18"/>
      <c r="N15" s="32">
        <v>0</v>
      </c>
      <c r="O15" s="30"/>
      <c r="P15" s="126">
        <v>-21339730536</v>
      </c>
      <c r="Q15" s="126"/>
      <c r="R15" s="30"/>
      <c r="S15" s="32">
        <v>307838350893</v>
      </c>
      <c r="T15" s="30"/>
      <c r="U15" s="32">
        <v>286498620357</v>
      </c>
      <c r="V15" s="18"/>
      <c r="W15" s="23">
        <v>8.84</v>
      </c>
    </row>
    <row r="16" spans="1:23" ht="21.75" customHeight="1" x14ac:dyDescent="0.4">
      <c r="A16" s="125" t="s">
        <v>54</v>
      </c>
      <c r="B16" s="125"/>
      <c r="C16" s="18"/>
      <c r="D16" s="32">
        <v>0</v>
      </c>
      <c r="E16" s="30"/>
      <c r="F16" s="32">
        <v>14446643708</v>
      </c>
      <c r="G16" s="30"/>
      <c r="H16" s="32">
        <v>-47769309632</v>
      </c>
      <c r="I16" s="30"/>
      <c r="J16" s="32">
        <v>-33322665924</v>
      </c>
      <c r="K16" s="18"/>
      <c r="L16" s="23">
        <v>0.53</v>
      </c>
      <c r="M16" s="18"/>
      <c r="N16" s="32">
        <v>0</v>
      </c>
      <c r="O16" s="30"/>
      <c r="P16" s="126">
        <v>-28605003981</v>
      </c>
      <c r="Q16" s="126"/>
      <c r="R16" s="30"/>
      <c r="S16" s="32">
        <v>-75480341757</v>
      </c>
      <c r="T16" s="30"/>
      <c r="U16" s="32">
        <v>-104085345738</v>
      </c>
      <c r="V16" s="18"/>
      <c r="W16" s="23">
        <v>-3.21</v>
      </c>
    </row>
    <row r="17" spans="1:23" ht="21.75" customHeight="1" x14ac:dyDescent="0.4">
      <c r="A17" s="125" t="s">
        <v>28</v>
      </c>
      <c r="B17" s="125"/>
      <c r="C17" s="18"/>
      <c r="D17" s="32">
        <v>0</v>
      </c>
      <c r="E17" s="30"/>
      <c r="F17" s="32">
        <v>-677240684374</v>
      </c>
      <c r="G17" s="30"/>
      <c r="H17" s="32">
        <v>31407015641</v>
      </c>
      <c r="I17" s="30"/>
      <c r="J17" s="32">
        <v>-645833668733</v>
      </c>
      <c r="K17" s="18"/>
      <c r="L17" s="23">
        <v>10.27</v>
      </c>
      <c r="M17" s="18"/>
      <c r="N17" s="32">
        <v>0</v>
      </c>
      <c r="O17" s="30"/>
      <c r="P17" s="126">
        <v>29255555543</v>
      </c>
      <c r="Q17" s="126"/>
      <c r="R17" s="30"/>
      <c r="S17" s="32">
        <v>119934805582</v>
      </c>
      <c r="T17" s="30"/>
      <c r="U17" s="32">
        <v>149190361125</v>
      </c>
      <c r="V17" s="18"/>
      <c r="W17" s="23">
        <v>4.6100000000000003</v>
      </c>
    </row>
    <row r="18" spans="1:23" ht="21.75" customHeight="1" x14ac:dyDescent="0.4">
      <c r="A18" s="125" t="s">
        <v>20</v>
      </c>
      <c r="B18" s="125"/>
      <c r="C18" s="18"/>
      <c r="D18" s="32">
        <v>0</v>
      </c>
      <c r="E18" s="30"/>
      <c r="F18" s="32">
        <v>-151809426008</v>
      </c>
      <c r="G18" s="30"/>
      <c r="H18" s="32">
        <v>2673902783</v>
      </c>
      <c r="I18" s="30"/>
      <c r="J18" s="32">
        <v>-149135523225</v>
      </c>
      <c r="K18" s="18"/>
      <c r="L18" s="23">
        <v>2.37</v>
      </c>
      <c r="M18" s="18"/>
      <c r="N18" s="32">
        <v>0</v>
      </c>
      <c r="O18" s="30"/>
      <c r="P18" s="126">
        <v>1778200420</v>
      </c>
      <c r="Q18" s="126"/>
      <c r="R18" s="30"/>
      <c r="S18" s="32">
        <v>4698909134</v>
      </c>
      <c r="T18" s="30"/>
      <c r="U18" s="32">
        <v>6477109554</v>
      </c>
      <c r="V18" s="18"/>
      <c r="W18" s="23">
        <v>0.2</v>
      </c>
    </row>
    <row r="19" spans="1:23" ht="21.75" customHeight="1" x14ac:dyDescent="0.4">
      <c r="A19" s="125" t="s">
        <v>29</v>
      </c>
      <c r="B19" s="125"/>
      <c r="C19" s="18"/>
      <c r="D19" s="32">
        <v>0</v>
      </c>
      <c r="E19" s="30"/>
      <c r="F19" s="32">
        <v>-321843299886</v>
      </c>
      <c r="G19" s="30"/>
      <c r="H19" s="32">
        <v>30119364061</v>
      </c>
      <c r="I19" s="30"/>
      <c r="J19" s="32">
        <v>-291723935825</v>
      </c>
      <c r="K19" s="18"/>
      <c r="L19" s="23">
        <v>4.6399999999999997</v>
      </c>
      <c r="M19" s="18"/>
      <c r="N19" s="32">
        <v>0</v>
      </c>
      <c r="O19" s="30"/>
      <c r="P19" s="126">
        <v>196121640100</v>
      </c>
      <c r="Q19" s="126"/>
      <c r="R19" s="30"/>
      <c r="S19" s="32">
        <v>97434962936</v>
      </c>
      <c r="T19" s="30"/>
      <c r="U19" s="32">
        <v>293556603036</v>
      </c>
      <c r="V19" s="18"/>
      <c r="W19" s="23">
        <v>9.06</v>
      </c>
    </row>
    <row r="20" spans="1:23" ht="21.75" customHeight="1" x14ac:dyDescent="0.4">
      <c r="A20" s="125" t="s">
        <v>42</v>
      </c>
      <c r="B20" s="125"/>
      <c r="C20" s="18"/>
      <c r="D20" s="32">
        <v>0</v>
      </c>
      <c r="E20" s="30"/>
      <c r="F20" s="32">
        <v>0</v>
      </c>
      <c r="G20" s="30"/>
      <c r="H20" s="32">
        <v>-14798969976</v>
      </c>
      <c r="I20" s="30"/>
      <c r="J20" s="32">
        <v>-14798969976</v>
      </c>
      <c r="K20" s="18"/>
      <c r="L20" s="23">
        <v>0.24</v>
      </c>
      <c r="M20" s="18"/>
      <c r="N20" s="32">
        <v>0</v>
      </c>
      <c r="O20" s="30"/>
      <c r="P20" s="126">
        <v>0</v>
      </c>
      <c r="Q20" s="126"/>
      <c r="R20" s="30"/>
      <c r="S20" s="32">
        <v>-21844436700</v>
      </c>
      <c r="T20" s="30"/>
      <c r="U20" s="32">
        <v>-21844436700</v>
      </c>
      <c r="V20" s="18"/>
      <c r="W20" s="23">
        <v>-0.67</v>
      </c>
    </row>
    <row r="21" spans="1:23" ht="21.75" customHeight="1" x14ac:dyDescent="0.4">
      <c r="A21" s="125" t="s">
        <v>63</v>
      </c>
      <c r="B21" s="125"/>
      <c r="C21" s="18"/>
      <c r="D21" s="32">
        <v>0</v>
      </c>
      <c r="E21" s="30"/>
      <c r="F21" s="32">
        <v>-26455790428</v>
      </c>
      <c r="G21" s="30"/>
      <c r="H21" s="32">
        <v>-11830110718</v>
      </c>
      <c r="I21" s="30"/>
      <c r="J21" s="32">
        <v>-38285901146</v>
      </c>
      <c r="K21" s="18"/>
      <c r="L21" s="23">
        <v>0.61</v>
      </c>
      <c r="M21" s="18"/>
      <c r="N21" s="32">
        <v>0</v>
      </c>
      <c r="O21" s="30"/>
      <c r="P21" s="126">
        <v>-40842808196</v>
      </c>
      <c r="Q21" s="126"/>
      <c r="R21" s="30"/>
      <c r="S21" s="32">
        <v>-14175127085</v>
      </c>
      <c r="T21" s="30"/>
      <c r="U21" s="32">
        <v>-55017935281</v>
      </c>
      <c r="V21" s="18"/>
      <c r="W21" s="23">
        <v>-1.7</v>
      </c>
    </row>
    <row r="22" spans="1:23" ht="21.75" customHeight="1" x14ac:dyDescent="0.4">
      <c r="A22" s="125" t="s">
        <v>33</v>
      </c>
      <c r="B22" s="125"/>
      <c r="C22" s="18"/>
      <c r="D22" s="32">
        <v>0</v>
      </c>
      <c r="E22" s="30"/>
      <c r="F22" s="32">
        <v>0</v>
      </c>
      <c r="G22" s="30"/>
      <c r="H22" s="32">
        <v>-104295020237</v>
      </c>
      <c r="I22" s="30"/>
      <c r="J22" s="32">
        <v>-104295020237</v>
      </c>
      <c r="K22" s="18"/>
      <c r="L22" s="23">
        <v>1.66</v>
      </c>
      <c r="M22" s="18"/>
      <c r="N22" s="32">
        <v>0</v>
      </c>
      <c r="O22" s="30"/>
      <c r="P22" s="126">
        <v>0</v>
      </c>
      <c r="Q22" s="126"/>
      <c r="R22" s="30"/>
      <c r="S22" s="32">
        <v>-61680036568</v>
      </c>
      <c r="T22" s="30"/>
      <c r="U22" s="32">
        <v>-61680036568</v>
      </c>
      <c r="V22" s="18"/>
      <c r="W22" s="23">
        <v>-1.9</v>
      </c>
    </row>
    <row r="23" spans="1:23" ht="21.75" customHeight="1" x14ac:dyDescent="0.4">
      <c r="A23" s="125" t="s">
        <v>79</v>
      </c>
      <c r="B23" s="125"/>
      <c r="C23" s="18"/>
      <c r="D23" s="32">
        <v>0</v>
      </c>
      <c r="E23" s="30"/>
      <c r="F23" s="32">
        <v>0</v>
      </c>
      <c r="G23" s="30"/>
      <c r="H23" s="32">
        <v>460700</v>
      </c>
      <c r="I23" s="30"/>
      <c r="J23" s="32">
        <v>460700</v>
      </c>
      <c r="K23" s="18"/>
      <c r="L23" s="23">
        <v>0</v>
      </c>
      <c r="M23" s="18"/>
      <c r="N23" s="32">
        <v>0</v>
      </c>
      <c r="O23" s="30"/>
      <c r="P23" s="126">
        <v>0</v>
      </c>
      <c r="Q23" s="126"/>
      <c r="R23" s="30"/>
      <c r="S23" s="32">
        <v>460700</v>
      </c>
      <c r="T23" s="30"/>
      <c r="U23" s="32">
        <v>460700</v>
      </c>
      <c r="V23" s="18"/>
      <c r="W23" s="23">
        <v>0</v>
      </c>
    </row>
    <row r="24" spans="1:23" ht="21.75" customHeight="1" x14ac:dyDescent="0.4">
      <c r="A24" s="125" t="s">
        <v>94</v>
      </c>
      <c r="B24" s="125"/>
      <c r="C24" s="18"/>
      <c r="D24" s="32">
        <v>0</v>
      </c>
      <c r="E24" s="30"/>
      <c r="F24" s="32">
        <v>-20267076594</v>
      </c>
      <c r="G24" s="30"/>
      <c r="H24" s="32">
        <v>-306417220</v>
      </c>
      <c r="I24" s="30"/>
      <c r="J24" s="32">
        <v>-20573493814</v>
      </c>
      <c r="K24" s="18"/>
      <c r="L24" s="23">
        <v>0.33</v>
      </c>
      <c r="M24" s="18"/>
      <c r="N24" s="32">
        <v>0</v>
      </c>
      <c r="O24" s="30"/>
      <c r="P24" s="126">
        <v>-20267076594</v>
      </c>
      <c r="Q24" s="126"/>
      <c r="R24" s="30"/>
      <c r="S24" s="32">
        <v>-306417220</v>
      </c>
      <c r="T24" s="30"/>
      <c r="U24" s="32">
        <v>-20573493814</v>
      </c>
      <c r="V24" s="18"/>
      <c r="W24" s="23">
        <v>-0.64</v>
      </c>
    </row>
    <row r="25" spans="1:23" ht="21.75" customHeight="1" x14ac:dyDescent="0.4">
      <c r="A25" s="125" t="s">
        <v>27</v>
      </c>
      <c r="B25" s="125"/>
      <c r="C25" s="18"/>
      <c r="D25" s="32">
        <v>0</v>
      </c>
      <c r="E25" s="30"/>
      <c r="F25" s="32">
        <v>-34729451941</v>
      </c>
      <c r="G25" s="30"/>
      <c r="H25" s="32">
        <v>-9567</v>
      </c>
      <c r="I25" s="30"/>
      <c r="J25" s="32">
        <v>-34729461508</v>
      </c>
      <c r="K25" s="18"/>
      <c r="L25" s="23">
        <v>0.55000000000000004</v>
      </c>
      <c r="M25" s="18"/>
      <c r="N25" s="32">
        <v>0</v>
      </c>
      <c r="O25" s="30"/>
      <c r="P25" s="126">
        <v>101149792881</v>
      </c>
      <c r="Q25" s="126"/>
      <c r="R25" s="30"/>
      <c r="S25" s="32">
        <v>-9567</v>
      </c>
      <c r="T25" s="30"/>
      <c r="U25" s="32">
        <v>101149783314</v>
      </c>
      <c r="V25" s="18"/>
      <c r="W25" s="23">
        <v>3.12</v>
      </c>
    </row>
    <row r="26" spans="1:23" ht="21.75" customHeight="1" x14ac:dyDescent="0.4">
      <c r="A26" s="125" t="s">
        <v>100</v>
      </c>
      <c r="B26" s="125"/>
      <c r="C26" s="18"/>
      <c r="D26" s="32">
        <v>0</v>
      </c>
      <c r="E26" s="30"/>
      <c r="F26" s="32">
        <v>0</v>
      </c>
      <c r="G26" s="30"/>
      <c r="H26" s="32">
        <v>-1840563358</v>
      </c>
      <c r="I26" s="30"/>
      <c r="J26" s="32">
        <v>-1840563358</v>
      </c>
      <c r="K26" s="18"/>
      <c r="L26" s="23">
        <v>0.03</v>
      </c>
      <c r="M26" s="18"/>
      <c r="N26" s="32">
        <v>0</v>
      </c>
      <c r="O26" s="30"/>
      <c r="P26" s="126">
        <v>0</v>
      </c>
      <c r="Q26" s="126"/>
      <c r="R26" s="30"/>
      <c r="S26" s="32">
        <v>-1840563358</v>
      </c>
      <c r="T26" s="30"/>
      <c r="U26" s="32">
        <v>-1840563358</v>
      </c>
      <c r="V26" s="18"/>
      <c r="W26" s="23">
        <v>-0.06</v>
      </c>
    </row>
    <row r="27" spans="1:23" ht="21.75" customHeight="1" x14ac:dyDescent="0.4">
      <c r="A27" s="125" t="s">
        <v>44</v>
      </c>
      <c r="B27" s="125"/>
      <c r="C27" s="18"/>
      <c r="D27" s="32">
        <v>0</v>
      </c>
      <c r="E27" s="30"/>
      <c r="F27" s="32">
        <v>-13688467098</v>
      </c>
      <c r="G27" s="30"/>
      <c r="H27" s="32">
        <v>-1935</v>
      </c>
      <c r="I27" s="30"/>
      <c r="J27" s="32">
        <v>-13688469033</v>
      </c>
      <c r="K27" s="18"/>
      <c r="L27" s="23">
        <v>0.22</v>
      </c>
      <c r="M27" s="18"/>
      <c r="N27" s="32">
        <v>0</v>
      </c>
      <c r="O27" s="30"/>
      <c r="P27" s="126">
        <v>-23160646845</v>
      </c>
      <c r="Q27" s="126"/>
      <c r="R27" s="30"/>
      <c r="S27" s="32">
        <v>-1935</v>
      </c>
      <c r="T27" s="30"/>
      <c r="U27" s="32">
        <v>-23160648780</v>
      </c>
      <c r="V27" s="18"/>
      <c r="W27" s="23">
        <v>-0.71</v>
      </c>
    </row>
    <row r="28" spans="1:23" ht="21.75" customHeight="1" x14ac:dyDescent="0.4">
      <c r="A28" s="125" t="s">
        <v>30</v>
      </c>
      <c r="B28" s="125"/>
      <c r="C28" s="18"/>
      <c r="D28" s="32">
        <v>0</v>
      </c>
      <c r="E28" s="30"/>
      <c r="F28" s="32">
        <v>-289666431904</v>
      </c>
      <c r="G28" s="30"/>
      <c r="H28" s="32">
        <v>110059135798</v>
      </c>
      <c r="I28" s="30"/>
      <c r="J28" s="32">
        <v>-179607296106</v>
      </c>
      <c r="K28" s="18"/>
      <c r="L28" s="23">
        <v>2.86</v>
      </c>
      <c r="M28" s="18"/>
      <c r="N28" s="32">
        <v>0</v>
      </c>
      <c r="O28" s="30"/>
      <c r="P28" s="126">
        <v>51773675095</v>
      </c>
      <c r="Q28" s="126"/>
      <c r="R28" s="30"/>
      <c r="S28" s="32">
        <v>110059135798</v>
      </c>
      <c r="T28" s="30"/>
      <c r="U28" s="32">
        <v>161832810893</v>
      </c>
      <c r="V28" s="18"/>
      <c r="W28" s="23">
        <v>5</v>
      </c>
    </row>
    <row r="29" spans="1:23" ht="21.75" customHeight="1" x14ac:dyDescent="0.4">
      <c r="A29" s="125" t="s">
        <v>36</v>
      </c>
      <c r="B29" s="125"/>
      <c r="C29" s="18"/>
      <c r="D29" s="32">
        <v>0</v>
      </c>
      <c r="E29" s="30"/>
      <c r="F29" s="32">
        <v>56491915639</v>
      </c>
      <c r="G29" s="30"/>
      <c r="H29" s="32">
        <v>0</v>
      </c>
      <c r="I29" s="30"/>
      <c r="J29" s="32">
        <v>56491915639</v>
      </c>
      <c r="K29" s="18"/>
      <c r="L29" s="23">
        <v>-0.9</v>
      </c>
      <c r="M29" s="18"/>
      <c r="N29" s="32">
        <v>0</v>
      </c>
      <c r="O29" s="30"/>
      <c r="P29" s="126">
        <v>58603963780</v>
      </c>
      <c r="Q29" s="126"/>
      <c r="R29" s="30"/>
      <c r="S29" s="32">
        <v>7002823345</v>
      </c>
      <c r="T29" s="30"/>
      <c r="U29" s="32">
        <v>65606787125</v>
      </c>
      <c r="V29" s="18"/>
      <c r="W29" s="23">
        <v>2.0299999999999998</v>
      </c>
    </row>
    <row r="30" spans="1:23" ht="21.75" customHeight="1" x14ac:dyDescent="0.4">
      <c r="A30" s="125" t="s">
        <v>43</v>
      </c>
      <c r="B30" s="125"/>
      <c r="C30" s="18"/>
      <c r="D30" s="32">
        <v>0</v>
      </c>
      <c r="E30" s="30"/>
      <c r="F30" s="32">
        <v>-189396624975</v>
      </c>
      <c r="G30" s="30"/>
      <c r="H30" s="32">
        <v>0</v>
      </c>
      <c r="I30" s="30"/>
      <c r="J30" s="32">
        <v>-189396624975</v>
      </c>
      <c r="K30" s="18"/>
      <c r="L30" s="23">
        <v>3.01</v>
      </c>
      <c r="M30" s="18"/>
      <c r="N30" s="32">
        <v>0</v>
      </c>
      <c r="O30" s="30"/>
      <c r="P30" s="126">
        <v>-146448710869</v>
      </c>
      <c r="Q30" s="126"/>
      <c r="R30" s="30"/>
      <c r="S30" s="32">
        <v>52058953398</v>
      </c>
      <c r="T30" s="30"/>
      <c r="U30" s="32">
        <v>-94389757471</v>
      </c>
      <c r="V30" s="18"/>
      <c r="W30" s="23">
        <v>-2.91</v>
      </c>
    </row>
    <row r="31" spans="1:23" ht="21.75" customHeight="1" x14ac:dyDescent="0.4">
      <c r="A31" s="125" t="s">
        <v>49</v>
      </c>
      <c r="B31" s="125"/>
      <c r="C31" s="18"/>
      <c r="D31" s="32">
        <v>0</v>
      </c>
      <c r="E31" s="30"/>
      <c r="F31" s="32">
        <v>-212196939500</v>
      </c>
      <c r="G31" s="30"/>
      <c r="H31" s="32">
        <v>0</v>
      </c>
      <c r="I31" s="30"/>
      <c r="J31" s="32">
        <v>-212196939500</v>
      </c>
      <c r="K31" s="18"/>
      <c r="L31" s="23">
        <v>3.37</v>
      </c>
      <c r="M31" s="18"/>
      <c r="N31" s="32">
        <v>0</v>
      </c>
      <c r="O31" s="30"/>
      <c r="P31" s="126">
        <v>-507499209422</v>
      </c>
      <c r="Q31" s="126"/>
      <c r="R31" s="30"/>
      <c r="S31" s="32">
        <v>4271614889</v>
      </c>
      <c r="T31" s="30"/>
      <c r="U31" s="32">
        <v>-503227594533</v>
      </c>
      <c r="V31" s="18"/>
      <c r="W31" s="23">
        <v>-15.53</v>
      </c>
    </row>
    <row r="32" spans="1:23" ht="21.75" customHeight="1" x14ac:dyDescent="0.4">
      <c r="A32" s="125" t="s">
        <v>171</v>
      </c>
      <c r="B32" s="125"/>
      <c r="C32" s="18"/>
      <c r="D32" s="32">
        <v>0</v>
      </c>
      <c r="E32" s="30"/>
      <c r="F32" s="32">
        <v>0</v>
      </c>
      <c r="G32" s="30"/>
      <c r="H32" s="32">
        <v>0</v>
      </c>
      <c r="I32" s="30"/>
      <c r="J32" s="32">
        <v>0</v>
      </c>
      <c r="K32" s="18"/>
      <c r="L32" s="23">
        <v>0</v>
      </c>
      <c r="M32" s="18"/>
      <c r="N32" s="32">
        <v>0</v>
      </c>
      <c r="O32" s="30"/>
      <c r="P32" s="126">
        <v>0</v>
      </c>
      <c r="Q32" s="126"/>
      <c r="R32" s="30"/>
      <c r="S32" s="32">
        <v>30286995187</v>
      </c>
      <c r="T32" s="30"/>
      <c r="U32" s="32">
        <v>30286995187</v>
      </c>
      <c r="V32" s="18"/>
      <c r="W32" s="23">
        <v>0.93</v>
      </c>
    </row>
    <row r="33" spans="1:23" ht="21.75" customHeight="1" x14ac:dyDescent="0.4">
      <c r="A33" s="125" t="s">
        <v>93</v>
      </c>
      <c r="B33" s="125"/>
      <c r="C33" s="18"/>
      <c r="D33" s="32">
        <v>0</v>
      </c>
      <c r="E33" s="30"/>
      <c r="F33" s="32">
        <v>-551645983</v>
      </c>
      <c r="G33" s="30"/>
      <c r="H33" s="32">
        <v>0</v>
      </c>
      <c r="I33" s="30"/>
      <c r="J33" s="32">
        <v>-551645983</v>
      </c>
      <c r="K33" s="18"/>
      <c r="L33" s="23">
        <v>0.01</v>
      </c>
      <c r="M33" s="18"/>
      <c r="N33" s="32">
        <v>0</v>
      </c>
      <c r="O33" s="30"/>
      <c r="P33" s="126">
        <v>-551645983</v>
      </c>
      <c r="Q33" s="126"/>
      <c r="R33" s="30"/>
      <c r="S33" s="32">
        <v>1589067942</v>
      </c>
      <c r="T33" s="30"/>
      <c r="U33" s="32">
        <v>1037421959</v>
      </c>
      <c r="V33" s="18"/>
      <c r="W33" s="23">
        <v>0.03</v>
      </c>
    </row>
    <row r="34" spans="1:23" ht="21.75" customHeight="1" x14ac:dyDescent="0.4">
      <c r="A34" s="125" t="s">
        <v>172</v>
      </c>
      <c r="B34" s="125"/>
      <c r="C34" s="18"/>
      <c r="D34" s="32">
        <v>0</v>
      </c>
      <c r="E34" s="30"/>
      <c r="F34" s="32">
        <v>0</v>
      </c>
      <c r="G34" s="30"/>
      <c r="H34" s="32">
        <v>0</v>
      </c>
      <c r="I34" s="30"/>
      <c r="J34" s="32">
        <v>0</v>
      </c>
      <c r="K34" s="18"/>
      <c r="L34" s="23">
        <v>0</v>
      </c>
      <c r="M34" s="18"/>
      <c r="N34" s="32">
        <v>0</v>
      </c>
      <c r="O34" s="30"/>
      <c r="P34" s="126">
        <v>0</v>
      </c>
      <c r="Q34" s="126"/>
      <c r="R34" s="30"/>
      <c r="S34" s="32">
        <v>171226139708</v>
      </c>
      <c r="T34" s="30"/>
      <c r="U34" s="32">
        <v>171226139708</v>
      </c>
      <c r="V34" s="18"/>
      <c r="W34" s="23">
        <v>5.29</v>
      </c>
    </row>
    <row r="35" spans="1:23" ht="21.75" customHeight="1" x14ac:dyDescent="0.4">
      <c r="A35" s="125" t="s">
        <v>39</v>
      </c>
      <c r="B35" s="125"/>
      <c r="C35" s="18"/>
      <c r="D35" s="32">
        <v>0</v>
      </c>
      <c r="E35" s="30"/>
      <c r="F35" s="32">
        <v>-48642067670</v>
      </c>
      <c r="G35" s="30"/>
      <c r="H35" s="32">
        <v>0</v>
      </c>
      <c r="I35" s="30"/>
      <c r="J35" s="32">
        <v>-48642067670</v>
      </c>
      <c r="K35" s="18"/>
      <c r="L35" s="23">
        <v>0.77</v>
      </c>
      <c r="M35" s="18"/>
      <c r="N35" s="32">
        <v>79846435579</v>
      </c>
      <c r="O35" s="30"/>
      <c r="P35" s="126">
        <v>-91961599672</v>
      </c>
      <c r="Q35" s="126"/>
      <c r="R35" s="30"/>
      <c r="S35" s="32">
        <v>-40535796165</v>
      </c>
      <c r="T35" s="30"/>
      <c r="U35" s="32">
        <v>-52650960258</v>
      </c>
      <c r="V35" s="18"/>
      <c r="W35" s="23">
        <v>-1.63</v>
      </c>
    </row>
    <row r="36" spans="1:23" ht="21.75" customHeight="1" x14ac:dyDescent="0.4">
      <c r="A36" s="125" t="s">
        <v>97</v>
      </c>
      <c r="B36" s="125"/>
      <c r="C36" s="18"/>
      <c r="D36" s="32">
        <v>0</v>
      </c>
      <c r="E36" s="30"/>
      <c r="F36" s="32">
        <v>-41618188311</v>
      </c>
      <c r="G36" s="30"/>
      <c r="H36" s="32">
        <v>0</v>
      </c>
      <c r="I36" s="30"/>
      <c r="J36" s="32">
        <v>-41618188311</v>
      </c>
      <c r="K36" s="18"/>
      <c r="L36" s="23">
        <v>0.66</v>
      </c>
      <c r="M36" s="18"/>
      <c r="N36" s="32">
        <v>0</v>
      </c>
      <c r="O36" s="30"/>
      <c r="P36" s="126">
        <v>-41618188311</v>
      </c>
      <c r="Q36" s="126"/>
      <c r="R36" s="30"/>
      <c r="S36" s="32">
        <v>-325959947</v>
      </c>
      <c r="T36" s="30"/>
      <c r="U36" s="32">
        <v>-41944148258</v>
      </c>
      <c r="V36" s="18"/>
      <c r="W36" s="23">
        <v>-1.29</v>
      </c>
    </row>
    <row r="37" spans="1:23" ht="21.75" customHeight="1" x14ac:dyDescent="0.4">
      <c r="A37" s="125" t="s">
        <v>173</v>
      </c>
      <c r="B37" s="125"/>
      <c r="C37" s="18"/>
      <c r="D37" s="32">
        <v>0</v>
      </c>
      <c r="E37" s="30"/>
      <c r="F37" s="32">
        <v>0</v>
      </c>
      <c r="G37" s="30"/>
      <c r="H37" s="32">
        <v>0</v>
      </c>
      <c r="I37" s="30"/>
      <c r="J37" s="32">
        <v>0</v>
      </c>
      <c r="K37" s="18"/>
      <c r="L37" s="23">
        <v>0</v>
      </c>
      <c r="M37" s="18"/>
      <c r="N37" s="32">
        <v>0</v>
      </c>
      <c r="O37" s="30"/>
      <c r="P37" s="126">
        <v>0</v>
      </c>
      <c r="Q37" s="126"/>
      <c r="R37" s="30"/>
      <c r="S37" s="32">
        <v>223762729</v>
      </c>
      <c r="T37" s="30"/>
      <c r="U37" s="32">
        <v>223762729</v>
      </c>
      <c r="V37" s="18"/>
      <c r="W37" s="23">
        <v>0.01</v>
      </c>
    </row>
    <row r="38" spans="1:23" ht="21.75" customHeight="1" x14ac:dyDescent="0.4">
      <c r="A38" s="125" t="s">
        <v>66</v>
      </c>
      <c r="B38" s="125"/>
      <c r="C38" s="18"/>
      <c r="D38" s="32">
        <v>0</v>
      </c>
      <c r="E38" s="30"/>
      <c r="F38" s="32">
        <v>-110439651000</v>
      </c>
      <c r="G38" s="30"/>
      <c r="H38" s="32">
        <v>0</v>
      </c>
      <c r="I38" s="30"/>
      <c r="J38" s="32">
        <v>-110439651000</v>
      </c>
      <c r="K38" s="18"/>
      <c r="L38" s="23">
        <v>1.76</v>
      </c>
      <c r="M38" s="18"/>
      <c r="N38" s="32">
        <v>0</v>
      </c>
      <c r="O38" s="30"/>
      <c r="P38" s="126">
        <v>13197191065</v>
      </c>
      <c r="Q38" s="126"/>
      <c r="R38" s="30"/>
      <c r="S38" s="32">
        <v>87516242354</v>
      </c>
      <c r="T38" s="30"/>
      <c r="U38" s="32">
        <v>100713433419</v>
      </c>
      <c r="V38" s="18"/>
      <c r="W38" s="23">
        <v>3.11</v>
      </c>
    </row>
    <row r="39" spans="1:23" ht="21.75" customHeight="1" x14ac:dyDescent="0.4">
      <c r="A39" s="125" t="s">
        <v>69</v>
      </c>
      <c r="B39" s="125"/>
      <c r="C39" s="18"/>
      <c r="D39" s="32">
        <v>0</v>
      </c>
      <c r="E39" s="30"/>
      <c r="F39" s="32">
        <v>-119816602500</v>
      </c>
      <c r="G39" s="30"/>
      <c r="H39" s="32">
        <v>0</v>
      </c>
      <c r="I39" s="30"/>
      <c r="J39" s="32">
        <v>-119816602500</v>
      </c>
      <c r="K39" s="18"/>
      <c r="L39" s="23">
        <v>1.9</v>
      </c>
      <c r="M39" s="18"/>
      <c r="N39" s="32">
        <v>0</v>
      </c>
      <c r="O39" s="30"/>
      <c r="P39" s="126">
        <v>-117394408804</v>
      </c>
      <c r="Q39" s="126"/>
      <c r="R39" s="30"/>
      <c r="S39" s="32">
        <v>887965631</v>
      </c>
      <c r="T39" s="30"/>
      <c r="U39" s="32">
        <v>-116506443173</v>
      </c>
      <c r="V39" s="18"/>
      <c r="W39" s="23">
        <v>-3.6</v>
      </c>
    </row>
    <row r="40" spans="1:23" ht="21.75" customHeight="1" x14ac:dyDescent="0.4">
      <c r="A40" s="125" t="s">
        <v>174</v>
      </c>
      <c r="B40" s="125"/>
      <c r="C40" s="18"/>
      <c r="D40" s="32">
        <v>0</v>
      </c>
      <c r="E40" s="30"/>
      <c r="F40" s="32">
        <v>0</v>
      </c>
      <c r="G40" s="30"/>
      <c r="H40" s="32">
        <v>0</v>
      </c>
      <c r="I40" s="30"/>
      <c r="J40" s="32">
        <v>0</v>
      </c>
      <c r="K40" s="18"/>
      <c r="L40" s="23">
        <v>0</v>
      </c>
      <c r="M40" s="18"/>
      <c r="N40" s="32">
        <v>0</v>
      </c>
      <c r="O40" s="30"/>
      <c r="P40" s="126">
        <v>0</v>
      </c>
      <c r="Q40" s="126"/>
      <c r="R40" s="30"/>
      <c r="S40" s="32">
        <v>-33431491060</v>
      </c>
      <c r="T40" s="30"/>
      <c r="U40" s="32">
        <v>-33431491060</v>
      </c>
      <c r="V40" s="18"/>
      <c r="W40" s="23">
        <v>-1.03</v>
      </c>
    </row>
    <row r="41" spans="1:23" ht="21.75" customHeight="1" x14ac:dyDescent="0.4">
      <c r="A41" s="125" t="s">
        <v>175</v>
      </c>
      <c r="B41" s="125"/>
      <c r="C41" s="18"/>
      <c r="D41" s="32">
        <v>0</v>
      </c>
      <c r="E41" s="30"/>
      <c r="F41" s="32">
        <v>0</v>
      </c>
      <c r="G41" s="30"/>
      <c r="H41" s="32">
        <v>0</v>
      </c>
      <c r="I41" s="30"/>
      <c r="J41" s="32">
        <v>0</v>
      </c>
      <c r="K41" s="18"/>
      <c r="L41" s="23">
        <v>0</v>
      </c>
      <c r="M41" s="18"/>
      <c r="N41" s="32">
        <v>0</v>
      </c>
      <c r="O41" s="30"/>
      <c r="P41" s="126">
        <v>0</v>
      </c>
      <c r="Q41" s="126"/>
      <c r="R41" s="30"/>
      <c r="S41" s="32">
        <v>-12115458638</v>
      </c>
      <c r="T41" s="30"/>
      <c r="U41" s="32">
        <v>-12115458638</v>
      </c>
      <c r="V41" s="18"/>
      <c r="W41" s="23">
        <v>-0.37</v>
      </c>
    </row>
    <row r="42" spans="1:23" ht="21.75" customHeight="1" x14ac:dyDescent="0.4">
      <c r="A42" s="125" t="s">
        <v>86</v>
      </c>
      <c r="B42" s="125"/>
      <c r="C42" s="18"/>
      <c r="D42" s="32">
        <v>0</v>
      </c>
      <c r="E42" s="30"/>
      <c r="F42" s="32">
        <v>-26801877634</v>
      </c>
      <c r="G42" s="30"/>
      <c r="H42" s="32">
        <v>0</v>
      </c>
      <c r="I42" s="30"/>
      <c r="J42" s="32">
        <v>-26801877634</v>
      </c>
      <c r="K42" s="18"/>
      <c r="L42" s="23">
        <v>0.43</v>
      </c>
      <c r="M42" s="18"/>
      <c r="N42" s="32">
        <v>0</v>
      </c>
      <c r="O42" s="30"/>
      <c r="P42" s="126">
        <v>142600893743</v>
      </c>
      <c r="Q42" s="126"/>
      <c r="R42" s="30"/>
      <c r="S42" s="32">
        <v>6337628732</v>
      </c>
      <c r="T42" s="30"/>
      <c r="U42" s="32">
        <v>148938522475</v>
      </c>
      <c r="V42" s="18"/>
      <c r="W42" s="23">
        <v>4.5999999999999996</v>
      </c>
    </row>
    <row r="43" spans="1:23" ht="21.75" customHeight="1" x14ac:dyDescent="0.4">
      <c r="A43" s="125" t="s">
        <v>176</v>
      </c>
      <c r="B43" s="125"/>
      <c r="C43" s="18"/>
      <c r="D43" s="32">
        <v>0</v>
      </c>
      <c r="E43" s="30"/>
      <c r="F43" s="32">
        <v>0</v>
      </c>
      <c r="G43" s="30"/>
      <c r="H43" s="32">
        <v>0</v>
      </c>
      <c r="I43" s="30"/>
      <c r="J43" s="32">
        <v>0</v>
      </c>
      <c r="K43" s="18"/>
      <c r="L43" s="23">
        <v>0</v>
      </c>
      <c r="M43" s="18"/>
      <c r="N43" s="32">
        <v>0</v>
      </c>
      <c r="O43" s="30"/>
      <c r="P43" s="126">
        <v>0</v>
      </c>
      <c r="Q43" s="126"/>
      <c r="R43" s="30"/>
      <c r="S43" s="32">
        <v>17763718990</v>
      </c>
      <c r="T43" s="30"/>
      <c r="U43" s="32">
        <v>17763718990</v>
      </c>
      <c r="V43" s="18"/>
      <c r="W43" s="23">
        <v>0.55000000000000004</v>
      </c>
    </row>
    <row r="44" spans="1:23" ht="21.75" customHeight="1" x14ac:dyDescent="0.4">
      <c r="A44" s="125" t="s">
        <v>177</v>
      </c>
      <c r="B44" s="125"/>
      <c r="C44" s="18"/>
      <c r="D44" s="32">
        <v>0</v>
      </c>
      <c r="E44" s="30"/>
      <c r="F44" s="32">
        <v>0</v>
      </c>
      <c r="G44" s="30"/>
      <c r="H44" s="32">
        <v>0</v>
      </c>
      <c r="I44" s="30"/>
      <c r="J44" s="32">
        <v>0</v>
      </c>
      <c r="K44" s="18"/>
      <c r="L44" s="23">
        <v>0</v>
      </c>
      <c r="M44" s="18"/>
      <c r="N44" s="32">
        <v>0</v>
      </c>
      <c r="O44" s="30"/>
      <c r="P44" s="126">
        <v>0</v>
      </c>
      <c r="Q44" s="126"/>
      <c r="R44" s="30"/>
      <c r="S44" s="32">
        <v>295969028</v>
      </c>
      <c r="T44" s="30"/>
      <c r="U44" s="32">
        <v>295969028</v>
      </c>
      <c r="V44" s="18"/>
      <c r="W44" s="23">
        <v>0.01</v>
      </c>
    </row>
    <row r="45" spans="1:23" ht="21.75" customHeight="1" x14ac:dyDescent="0.4">
      <c r="A45" s="125" t="s">
        <v>178</v>
      </c>
      <c r="B45" s="125"/>
      <c r="C45" s="18"/>
      <c r="D45" s="32">
        <v>0</v>
      </c>
      <c r="E45" s="30"/>
      <c r="F45" s="32">
        <v>0</v>
      </c>
      <c r="G45" s="30"/>
      <c r="H45" s="32">
        <v>0</v>
      </c>
      <c r="I45" s="30"/>
      <c r="J45" s="32">
        <v>0</v>
      </c>
      <c r="K45" s="18"/>
      <c r="L45" s="23">
        <v>0</v>
      </c>
      <c r="M45" s="18"/>
      <c r="N45" s="32">
        <v>0</v>
      </c>
      <c r="O45" s="30"/>
      <c r="P45" s="126">
        <v>0</v>
      </c>
      <c r="Q45" s="126"/>
      <c r="R45" s="30"/>
      <c r="S45" s="32">
        <v>6734165192</v>
      </c>
      <c r="T45" s="30"/>
      <c r="U45" s="32">
        <v>6734165192</v>
      </c>
      <c r="V45" s="18"/>
      <c r="W45" s="23">
        <v>0.21</v>
      </c>
    </row>
    <row r="46" spans="1:23" ht="21.75" customHeight="1" x14ac:dyDescent="0.4">
      <c r="A46" s="125" t="s">
        <v>179</v>
      </c>
      <c r="B46" s="125"/>
      <c r="C46" s="18"/>
      <c r="D46" s="32">
        <v>0</v>
      </c>
      <c r="E46" s="30"/>
      <c r="F46" s="32">
        <v>0</v>
      </c>
      <c r="G46" s="30"/>
      <c r="H46" s="32">
        <v>0</v>
      </c>
      <c r="I46" s="30"/>
      <c r="J46" s="32">
        <v>0</v>
      </c>
      <c r="K46" s="18"/>
      <c r="L46" s="23">
        <v>0</v>
      </c>
      <c r="M46" s="18"/>
      <c r="N46" s="32">
        <v>0</v>
      </c>
      <c r="O46" s="30"/>
      <c r="P46" s="126">
        <v>0</v>
      </c>
      <c r="Q46" s="126"/>
      <c r="R46" s="30"/>
      <c r="S46" s="32">
        <v>6972688344</v>
      </c>
      <c r="T46" s="30"/>
      <c r="U46" s="32">
        <v>6972688344</v>
      </c>
      <c r="V46" s="18"/>
      <c r="W46" s="23">
        <v>0.22</v>
      </c>
    </row>
    <row r="47" spans="1:23" ht="21.75" customHeight="1" x14ac:dyDescent="0.4">
      <c r="A47" s="125" t="s">
        <v>35</v>
      </c>
      <c r="B47" s="125"/>
      <c r="C47" s="18"/>
      <c r="D47" s="32">
        <v>0</v>
      </c>
      <c r="E47" s="30"/>
      <c r="F47" s="32">
        <v>-85037539000</v>
      </c>
      <c r="G47" s="30"/>
      <c r="H47" s="32">
        <v>0</v>
      </c>
      <c r="I47" s="30"/>
      <c r="J47" s="32">
        <v>-85037539000</v>
      </c>
      <c r="K47" s="18"/>
      <c r="L47" s="23">
        <v>1.35</v>
      </c>
      <c r="M47" s="18"/>
      <c r="N47" s="32">
        <v>0</v>
      </c>
      <c r="O47" s="30"/>
      <c r="P47" s="126">
        <v>121087073125</v>
      </c>
      <c r="Q47" s="126"/>
      <c r="R47" s="30"/>
      <c r="S47" s="32">
        <v>11932170742</v>
      </c>
      <c r="T47" s="30"/>
      <c r="U47" s="32">
        <v>133019243867</v>
      </c>
      <c r="V47" s="18"/>
      <c r="W47" s="23">
        <v>4.1100000000000003</v>
      </c>
    </row>
    <row r="48" spans="1:23" ht="21.75" customHeight="1" x14ac:dyDescent="0.4">
      <c r="A48" s="125" t="s">
        <v>180</v>
      </c>
      <c r="B48" s="125"/>
      <c r="C48" s="18"/>
      <c r="D48" s="32">
        <v>0</v>
      </c>
      <c r="E48" s="30"/>
      <c r="F48" s="32">
        <v>0</v>
      </c>
      <c r="G48" s="30"/>
      <c r="H48" s="32">
        <v>0</v>
      </c>
      <c r="I48" s="30"/>
      <c r="J48" s="32">
        <v>0</v>
      </c>
      <c r="K48" s="18"/>
      <c r="L48" s="23">
        <v>0</v>
      </c>
      <c r="M48" s="18"/>
      <c r="N48" s="32">
        <v>0</v>
      </c>
      <c r="O48" s="30"/>
      <c r="P48" s="126">
        <v>0</v>
      </c>
      <c r="Q48" s="126"/>
      <c r="R48" s="30"/>
      <c r="S48" s="32">
        <v>3161372337</v>
      </c>
      <c r="T48" s="30"/>
      <c r="U48" s="32">
        <v>3161372337</v>
      </c>
      <c r="V48" s="18"/>
      <c r="W48" s="23">
        <v>0.1</v>
      </c>
    </row>
    <row r="49" spans="1:23" ht="21.75" customHeight="1" x14ac:dyDescent="0.4">
      <c r="A49" s="125" t="s">
        <v>181</v>
      </c>
      <c r="B49" s="125"/>
      <c r="C49" s="18"/>
      <c r="D49" s="32">
        <v>0</v>
      </c>
      <c r="E49" s="30"/>
      <c r="F49" s="32">
        <v>0</v>
      </c>
      <c r="G49" s="30"/>
      <c r="H49" s="32">
        <v>0</v>
      </c>
      <c r="I49" s="30"/>
      <c r="J49" s="32">
        <v>0</v>
      </c>
      <c r="K49" s="18"/>
      <c r="L49" s="23">
        <v>0</v>
      </c>
      <c r="M49" s="18"/>
      <c r="N49" s="32">
        <v>0</v>
      </c>
      <c r="O49" s="30"/>
      <c r="P49" s="126">
        <v>0</v>
      </c>
      <c r="Q49" s="126"/>
      <c r="R49" s="30"/>
      <c r="S49" s="32">
        <v>16627235781</v>
      </c>
      <c r="T49" s="30"/>
      <c r="U49" s="32">
        <v>16627235781</v>
      </c>
      <c r="V49" s="18"/>
      <c r="W49" s="23">
        <v>0.51</v>
      </c>
    </row>
    <row r="50" spans="1:23" ht="21.75" customHeight="1" x14ac:dyDescent="0.4">
      <c r="A50" s="125" t="s">
        <v>182</v>
      </c>
      <c r="B50" s="125"/>
      <c r="C50" s="18"/>
      <c r="D50" s="32">
        <v>0</v>
      </c>
      <c r="E50" s="30"/>
      <c r="F50" s="32">
        <v>0</v>
      </c>
      <c r="G50" s="30"/>
      <c r="H50" s="32">
        <v>0</v>
      </c>
      <c r="I50" s="30"/>
      <c r="J50" s="32">
        <v>0</v>
      </c>
      <c r="K50" s="18"/>
      <c r="L50" s="23">
        <v>0</v>
      </c>
      <c r="M50" s="18"/>
      <c r="N50" s="32">
        <v>0</v>
      </c>
      <c r="O50" s="30"/>
      <c r="P50" s="126">
        <v>0</v>
      </c>
      <c r="Q50" s="126"/>
      <c r="R50" s="30"/>
      <c r="S50" s="32">
        <v>-7956398285</v>
      </c>
      <c r="T50" s="30"/>
      <c r="U50" s="32">
        <v>-7956398285</v>
      </c>
      <c r="V50" s="18"/>
      <c r="W50" s="23">
        <v>-0.25</v>
      </c>
    </row>
    <row r="51" spans="1:23" ht="21.75" customHeight="1" x14ac:dyDescent="0.4">
      <c r="A51" s="125" t="s">
        <v>77</v>
      </c>
      <c r="B51" s="125"/>
      <c r="C51" s="18"/>
      <c r="D51" s="32">
        <v>15624256837</v>
      </c>
      <c r="E51" s="30"/>
      <c r="F51" s="32">
        <v>-34396539612</v>
      </c>
      <c r="G51" s="30"/>
      <c r="H51" s="32">
        <v>0</v>
      </c>
      <c r="I51" s="30"/>
      <c r="J51" s="32">
        <v>-18772282775</v>
      </c>
      <c r="K51" s="18"/>
      <c r="L51" s="23">
        <v>0.3</v>
      </c>
      <c r="M51" s="18"/>
      <c r="N51" s="32">
        <v>15624256837</v>
      </c>
      <c r="O51" s="30"/>
      <c r="P51" s="126">
        <v>-44220012746</v>
      </c>
      <c r="Q51" s="126"/>
      <c r="R51" s="30"/>
      <c r="S51" s="32">
        <v>309986321</v>
      </c>
      <c r="T51" s="30"/>
      <c r="U51" s="32">
        <v>-28285769588</v>
      </c>
      <c r="V51" s="18"/>
      <c r="W51" s="23">
        <v>-0.87</v>
      </c>
    </row>
    <row r="52" spans="1:23" ht="21.75" customHeight="1" x14ac:dyDescent="0.4">
      <c r="A52" s="125" t="s">
        <v>47</v>
      </c>
      <c r="B52" s="125"/>
      <c r="C52" s="18"/>
      <c r="D52" s="32">
        <v>0</v>
      </c>
      <c r="E52" s="30"/>
      <c r="F52" s="32">
        <v>-11501906733</v>
      </c>
      <c r="G52" s="30"/>
      <c r="H52" s="32">
        <v>0</v>
      </c>
      <c r="I52" s="30"/>
      <c r="J52" s="32">
        <v>-11501906733</v>
      </c>
      <c r="K52" s="18"/>
      <c r="L52" s="23">
        <v>0.18</v>
      </c>
      <c r="M52" s="18"/>
      <c r="N52" s="32">
        <v>0</v>
      </c>
      <c r="O52" s="30"/>
      <c r="P52" s="126">
        <v>77207031274</v>
      </c>
      <c r="Q52" s="126"/>
      <c r="R52" s="30"/>
      <c r="S52" s="32">
        <v>13306340893</v>
      </c>
      <c r="T52" s="30"/>
      <c r="U52" s="32">
        <v>90513372167</v>
      </c>
      <c r="V52" s="18"/>
      <c r="W52" s="23">
        <v>2.79</v>
      </c>
    </row>
    <row r="53" spans="1:23" ht="21.75" customHeight="1" x14ac:dyDescent="0.4">
      <c r="A53" s="125" t="s">
        <v>48</v>
      </c>
      <c r="B53" s="125"/>
      <c r="C53" s="18"/>
      <c r="D53" s="32">
        <v>0</v>
      </c>
      <c r="E53" s="30"/>
      <c r="F53" s="32">
        <v>-631726613952</v>
      </c>
      <c r="G53" s="30"/>
      <c r="H53" s="32">
        <v>0</v>
      </c>
      <c r="I53" s="30"/>
      <c r="J53" s="32">
        <v>-631726613952</v>
      </c>
      <c r="K53" s="18"/>
      <c r="L53" s="23">
        <v>10.039999999999999</v>
      </c>
      <c r="M53" s="18"/>
      <c r="N53" s="32">
        <v>0</v>
      </c>
      <c r="O53" s="30"/>
      <c r="P53" s="126">
        <v>-495901537264</v>
      </c>
      <c r="Q53" s="126"/>
      <c r="R53" s="30"/>
      <c r="S53" s="32">
        <v>55345862882</v>
      </c>
      <c r="T53" s="30"/>
      <c r="U53" s="32">
        <v>-440555674382</v>
      </c>
      <c r="V53" s="18"/>
      <c r="W53" s="23">
        <v>-13.6</v>
      </c>
    </row>
    <row r="54" spans="1:23" ht="21.75" customHeight="1" x14ac:dyDescent="0.4">
      <c r="A54" s="125" t="s">
        <v>183</v>
      </c>
      <c r="B54" s="125"/>
      <c r="C54" s="18"/>
      <c r="D54" s="32">
        <v>0</v>
      </c>
      <c r="E54" s="30"/>
      <c r="F54" s="32">
        <v>0</v>
      </c>
      <c r="G54" s="30"/>
      <c r="H54" s="32">
        <v>0</v>
      </c>
      <c r="I54" s="30"/>
      <c r="J54" s="32">
        <v>0</v>
      </c>
      <c r="K54" s="18"/>
      <c r="L54" s="23">
        <v>0</v>
      </c>
      <c r="M54" s="18"/>
      <c r="N54" s="32">
        <v>0</v>
      </c>
      <c r="O54" s="30"/>
      <c r="P54" s="126">
        <v>0</v>
      </c>
      <c r="Q54" s="126"/>
      <c r="R54" s="30"/>
      <c r="S54" s="32">
        <v>2617902</v>
      </c>
      <c r="T54" s="30"/>
      <c r="U54" s="32">
        <v>2617902</v>
      </c>
      <c r="V54" s="18"/>
      <c r="W54" s="23">
        <v>0</v>
      </c>
    </row>
    <row r="55" spans="1:23" ht="21.75" customHeight="1" x14ac:dyDescent="0.4">
      <c r="A55" s="125" t="s">
        <v>184</v>
      </c>
      <c r="B55" s="125"/>
      <c r="C55" s="18"/>
      <c r="D55" s="32">
        <v>0</v>
      </c>
      <c r="E55" s="30"/>
      <c r="F55" s="32">
        <v>0</v>
      </c>
      <c r="G55" s="30"/>
      <c r="H55" s="32">
        <v>0</v>
      </c>
      <c r="I55" s="30"/>
      <c r="J55" s="32">
        <v>0</v>
      </c>
      <c r="K55" s="18"/>
      <c r="L55" s="23">
        <v>0</v>
      </c>
      <c r="M55" s="18"/>
      <c r="N55" s="32">
        <v>0</v>
      </c>
      <c r="O55" s="30"/>
      <c r="P55" s="126">
        <v>0</v>
      </c>
      <c r="Q55" s="126"/>
      <c r="R55" s="30"/>
      <c r="S55" s="32">
        <v>-3749142269</v>
      </c>
      <c r="T55" s="30"/>
      <c r="U55" s="32">
        <v>-3749142269</v>
      </c>
      <c r="V55" s="18"/>
      <c r="W55" s="23">
        <v>-0.12</v>
      </c>
    </row>
    <row r="56" spans="1:23" ht="21.75" customHeight="1" x14ac:dyDescent="0.4">
      <c r="A56" s="125" t="s">
        <v>185</v>
      </c>
      <c r="B56" s="125"/>
      <c r="C56" s="18"/>
      <c r="D56" s="32">
        <v>0</v>
      </c>
      <c r="E56" s="30"/>
      <c r="F56" s="32">
        <v>0</v>
      </c>
      <c r="G56" s="30"/>
      <c r="H56" s="32">
        <v>0</v>
      </c>
      <c r="I56" s="30"/>
      <c r="J56" s="32">
        <v>0</v>
      </c>
      <c r="K56" s="18"/>
      <c r="L56" s="23">
        <v>0</v>
      </c>
      <c r="M56" s="18"/>
      <c r="N56" s="32">
        <v>0</v>
      </c>
      <c r="O56" s="30"/>
      <c r="P56" s="126">
        <v>0</v>
      </c>
      <c r="Q56" s="126"/>
      <c r="R56" s="30"/>
      <c r="S56" s="32">
        <v>17220976894</v>
      </c>
      <c r="T56" s="30"/>
      <c r="U56" s="32">
        <v>17220976894</v>
      </c>
      <c r="V56" s="18"/>
      <c r="W56" s="23">
        <v>0.53</v>
      </c>
    </row>
    <row r="57" spans="1:23" ht="21.75" customHeight="1" x14ac:dyDescent="0.4">
      <c r="A57" s="125" t="s">
        <v>38</v>
      </c>
      <c r="B57" s="125"/>
      <c r="C57" s="18"/>
      <c r="D57" s="32">
        <v>0</v>
      </c>
      <c r="E57" s="30"/>
      <c r="F57" s="32">
        <v>-171679876271</v>
      </c>
      <c r="G57" s="30"/>
      <c r="H57" s="32">
        <v>0</v>
      </c>
      <c r="I57" s="30"/>
      <c r="J57" s="32">
        <v>-171679876271</v>
      </c>
      <c r="K57" s="18"/>
      <c r="L57" s="23">
        <v>2.73</v>
      </c>
      <c r="M57" s="18"/>
      <c r="N57" s="32">
        <v>0</v>
      </c>
      <c r="O57" s="30"/>
      <c r="P57" s="126">
        <v>-110144833841</v>
      </c>
      <c r="Q57" s="126"/>
      <c r="R57" s="30"/>
      <c r="S57" s="32">
        <v>12584454896</v>
      </c>
      <c r="T57" s="30"/>
      <c r="U57" s="32">
        <v>-97560378945</v>
      </c>
      <c r="V57" s="18"/>
      <c r="W57" s="23">
        <v>-3.01</v>
      </c>
    </row>
    <row r="58" spans="1:23" ht="21.75" customHeight="1" x14ac:dyDescent="0.4">
      <c r="A58" s="125" t="s">
        <v>186</v>
      </c>
      <c r="B58" s="125"/>
      <c r="C58" s="18"/>
      <c r="D58" s="32">
        <v>0</v>
      </c>
      <c r="E58" s="30"/>
      <c r="F58" s="32">
        <v>0</v>
      </c>
      <c r="G58" s="30"/>
      <c r="H58" s="32">
        <v>0</v>
      </c>
      <c r="I58" s="30"/>
      <c r="J58" s="32">
        <v>0</v>
      </c>
      <c r="K58" s="18"/>
      <c r="L58" s="23">
        <v>0</v>
      </c>
      <c r="M58" s="18"/>
      <c r="N58" s="32">
        <v>0</v>
      </c>
      <c r="O58" s="30"/>
      <c r="P58" s="126">
        <v>0</v>
      </c>
      <c r="Q58" s="126"/>
      <c r="R58" s="30"/>
      <c r="S58" s="32">
        <v>17499117301</v>
      </c>
      <c r="T58" s="30"/>
      <c r="U58" s="32">
        <v>17499117301</v>
      </c>
      <c r="V58" s="18"/>
      <c r="W58" s="23">
        <v>0.54</v>
      </c>
    </row>
    <row r="59" spans="1:23" ht="21.75" customHeight="1" x14ac:dyDescent="0.4">
      <c r="A59" s="125" t="s">
        <v>187</v>
      </c>
      <c r="B59" s="125"/>
      <c r="C59" s="18"/>
      <c r="D59" s="32">
        <v>0</v>
      </c>
      <c r="E59" s="30"/>
      <c r="F59" s="32">
        <v>0</v>
      </c>
      <c r="G59" s="30"/>
      <c r="H59" s="32">
        <v>0</v>
      </c>
      <c r="I59" s="30"/>
      <c r="J59" s="32">
        <v>0</v>
      </c>
      <c r="K59" s="18"/>
      <c r="L59" s="23">
        <v>0</v>
      </c>
      <c r="M59" s="18"/>
      <c r="N59" s="32">
        <v>0</v>
      </c>
      <c r="O59" s="30"/>
      <c r="P59" s="126">
        <v>0</v>
      </c>
      <c r="Q59" s="126"/>
      <c r="R59" s="30"/>
      <c r="S59" s="32">
        <v>53809728336</v>
      </c>
      <c r="T59" s="30"/>
      <c r="U59" s="32">
        <v>53809728336</v>
      </c>
      <c r="V59" s="18"/>
      <c r="W59" s="23">
        <v>1.66</v>
      </c>
    </row>
    <row r="60" spans="1:23" ht="21.75" customHeight="1" x14ac:dyDescent="0.4">
      <c r="A60" s="125" t="s">
        <v>188</v>
      </c>
      <c r="B60" s="125"/>
      <c r="C60" s="18"/>
      <c r="D60" s="32">
        <v>0</v>
      </c>
      <c r="E60" s="30"/>
      <c r="F60" s="32">
        <v>0</v>
      </c>
      <c r="G60" s="30"/>
      <c r="H60" s="32">
        <v>0</v>
      </c>
      <c r="I60" s="30"/>
      <c r="J60" s="32">
        <v>0</v>
      </c>
      <c r="K60" s="18"/>
      <c r="L60" s="23">
        <v>0</v>
      </c>
      <c r="M60" s="18"/>
      <c r="N60" s="32">
        <v>0</v>
      </c>
      <c r="O60" s="30"/>
      <c r="P60" s="126">
        <v>0</v>
      </c>
      <c r="Q60" s="126"/>
      <c r="R60" s="30"/>
      <c r="S60" s="32">
        <v>44456207304</v>
      </c>
      <c r="T60" s="30"/>
      <c r="U60" s="32">
        <v>44456207304</v>
      </c>
      <c r="V60" s="18"/>
      <c r="W60" s="23">
        <v>1.37</v>
      </c>
    </row>
    <row r="61" spans="1:23" ht="21.75" customHeight="1" x14ac:dyDescent="0.4">
      <c r="A61" s="125" t="s">
        <v>56</v>
      </c>
      <c r="B61" s="125"/>
      <c r="C61" s="18"/>
      <c r="D61" s="32">
        <v>0</v>
      </c>
      <c r="E61" s="30"/>
      <c r="F61" s="32">
        <v>-449002175000</v>
      </c>
      <c r="G61" s="30"/>
      <c r="H61" s="32">
        <v>0</v>
      </c>
      <c r="I61" s="30"/>
      <c r="J61" s="32">
        <v>-449002175000</v>
      </c>
      <c r="K61" s="18"/>
      <c r="L61" s="23">
        <v>7.14</v>
      </c>
      <c r="M61" s="18"/>
      <c r="N61" s="32">
        <v>0</v>
      </c>
      <c r="O61" s="30"/>
      <c r="P61" s="126">
        <v>-215256746516</v>
      </c>
      <c r="Q61" s="126"/>
      <c r="R61" s="30"/>
      <c r="S61" s="32">
        <v>-9804158108</v>
      </c>
      <c r="T61" s="30"/>
      <c r="U61" s="32">
        <v>-225060904624</v>
      </c>
      <c r="V61" s="18"/>
      <c r="W61" s="23">
        <v>-6.95</v>
      </c>
    </row>
    <row r="62" spans="1:23" ht="21.75" customHeight="1" x14ac:dyDescent="0.4">
      <c r="A62" s="125" t="s">
        <v>92</v>
      </c>
      <c r="B62" s="125"/>
      <c r="C62" s="18"/>
      <c r="D62" s="32">
        <v>0</v>
      </c>
      <c r="E62" s="30"/>
      <c r="F62" s="32">
        <v>-457870587</v>
      </c>
      <c r="G62" s="30"/>
      <c r="H62" s="32">
        <v>0</v>
      </c>
      <c r="I62" s="30"/>
      <c r="J62" s="32">
        <v>-457870587</v>
      </c>
      <c r="K62" s="18"/>
      <c r="L62" s="23">
        <v>0.01</v>
      </c>
      <c r="M62" s="18"/>
      <c r="N62" s="32">
        <v>0</v>
      </c>
      <c r="O62" s="30"/>
      <c r="P62" s="126">
        <v>1181173400</v>
      </c>
      <c r="Q62" s="126"/>
      <c r="R62" s="30"/>
      <c r="S62" s="32">
        <v>875926410</v>
      </c>
      <c r="T62" s="30"/>
      <c r="U62" s="32">
        <v>2057099810</v>
      </c>
      <c r="V62" s="18"/>
      <c r="W62" s="23">
        <v>0.06</v>
      </c>
    </row>
    <row r="63" spans="1:23" ht="21.75" customHeight="1" x14ac:dyDescent="0.4">
      <c r="A63" s="125" t="s">
        <v>25</v>
      </c>
      <c r="B63" s="125"/>
      <c r="C63" s="18"/>
      <c r="D63" s="32">
        <v>0</v>
      </c>
      <c r="E63" s="30"/>
      <c r="F63" s="32">
        <v>-34679836500</v>
      </c>
      <c r="G63" s="30"/>
      <c r="H63" s="32">
        <v>0</v>
      </c>
      <c r="I63" s="30"/>
      <c r="J63" s="32">
        <v>-34679836500</v>
      </c>
      <c r="K63" s="18"/>
      <c r="L63" s="23">
        <v>0.55000000000000004</v>
      </c>
      <c r="M63" s="18"/>
      <c r="N63" s="32">
        <v>14889022196</v>
      </c>
      <c r="O63" s="30"/>
      <c r="P63" s="126">
        <v>-53415125100</v>
      </c>
      <c r="Q63" s="126"/>
      <c r="R63" s="30"/>
      <c r="S63" s="32">
        <v>0</v>
      </c>
      <c r="T63" s="30"/>
      <c r="U63" s="32">
        <v>-38526102904</v>
      </c>
      <c r="V63" s="18"/>
      <c r="W63" s="23">
        <v>-1.19</v>
      </c>
    </row>
    <row r="64" spans="1:23" ht="21.75" customHeight="1" x14ac:dyDescent="0.4">
      <c r="A64" s="125" t="s">
        <v>21</v>
      </c>
      <c r="B64" s="125"/>
      <c r="C64" s="18"/>
      <c r="D64" s="32">
        <v>0</v>
      </c>
      <c r="E64" s="30"/>
      <c r="F64" s="32">
        <v>-264693865793</v>
      </c>
      <c r="G64" s="30"/>
      <c r="H64" s="32">
        <v>0</v>
      </c>
      <c r="I64" s="30"/>
      <c r="J64" s="32">
        <v>-264693865793</v>
      </c>
      <c r="K64" s="18"/>
      <c r="L64" s="23">
        <v>4.21</v>
      </c>
      <c r="M64" s="18"/>
      <c r="N64" s="32">
        <v>0</v>
      </c>
      <c r="O64" s="30"/>
      <c r="P64" s="126">
        <v>-132925505705</v>
      </c>
      <c r="Q64" s="126"/>
      <c r="R64" s="30"/>
      <c r="S64" s="32">
        <v>0</v>
      </c>
      <c r="T64" s="30"/>
      <c r="U64" s="32">
        <v>-132925505705</v>
      </c>
      <c r="V64" s="18"/>
      <c r="W64" s="23">
        <v>-4.0999999999999996</v>
      </c>
    </row>
    <row r="65" spans="1:23" ht="21.75" customHeight="1" x14ac:dyDescent="0.4">
      <c r="A65" s="125" t="s">
        <v>19</v>
      </c>
      <c r="B65" s="125"/>
      <c r="C65" s="18"/>
      <c r="D65" s="32">
        <v>0</v>
      </c>
      <c r="E65" s="30"/>
      <c r="F65" s="32">
        <v>-88312030000</v>
      </c>
      <c r="G65" s="30"/>
      <c r="H65" s="32">
        <v>0</v>
      </c>
      <c r="I65" s="30"/>
      <c r="J65" s="32">
        <v>-88312030000</v>
      </c>
      <c r="K65" s="18"/>
      <c r="L65" s="23">
        <v>1.4</v>
      </c>
      <c r="M65" s="18"/>
      <c r="N65" s="32">
        <v>0</v>
      </c>
      <c r="O65" s="30"/>
      <c r="P65" s="126">
        <v>-23004762762</v>
      </c>
      <c r="Q65" s="126"/>
      <c r="R65" s="30"/>
      <c r="S65" s="32">
        <v>0</v>
      </c>
      <c r="T65" s="30"/>
      <c r="U65" s="32">
        <v>-23004762762</v>
      </c>
      <c r="V65" s="18"/>
      <c r="W65" s="23">
        <v>-0.71</v>
      </c>
    </row>
    <row r="66" spans="1:23" ht="21.75" customHeight="1" x14ac:dyDescent="0.4">
      <c r="A66" s="125" t="s">
        <v>75</v>
      </c>
      <c r="B66" s="125"/>
      <c r="C66" s="18"/>
      <c r="D66" s="32">
        <v>0</v>
      </c>
      <c r="E66" s="30"/>
      <c r="F66" s="32">
        <v>-126514425000</v>
      </c>
      <c r="G66" s="30"/>
      <c r="H66" s="32">
        <v>0</v>
      </c>
      <c r="I66" s="30"/>
      <c r="J66" s="32">
        <v>-126514425000</v>
      </c>
      <c r="K66" s="18"/>
      <c r="L66" s="23">
        <v>2.0099999999999998</v>
      </c>
      <c r="M66" s="18"/>
      <c r="N66" s="32">
        <v>0</v>
      </c>
      <c r="O66" s="30"/>
      <c r="P66" s="126">
        <v>-166702239762</v>
      </c>
      <c r="Q66" s="126"/>
      <c r="R66" s="30"/>
      <c r="S66" s="32">
        <v>0</v>
      </c>
      <c r="T66" s="30"/>
      <c r="U66" s="32">
        <v>-166702239762</v>
      </c>
      <c r="V66" s="18"/>
      <c r="W66" s="23">
        <v>-5.15</v>
      </c>
    </row>
    <row r="67" spans="1:23" ht="21.75" customHeight="1" x14ac:dyDescent="0.4">
      <c r="A67" s="125" t="s">
        <v>89</v>
      </c>
      <c r="B67" s="125"/>
      <c r="C67" s="18"/>
      <c r="D67" s="32">
        <v>0</v>
      </c>
      <c r="E67" s="30"/>
      <c r="F67" s="32">
        <v>-266424495000</v>
      </c>
      <c r="G67" s="30"/>
      <c r="H67" s="32">
        <v>0</v>
      </c>
      <c r="I67" s="30"/>
      <c r="J67" s="32">
        <v>-266424495000</v>
      </c>
      <c r="K67" s="18"/>
      <c r="L67" s="23">
        <v>4.24</v>
      </c>
      <c r="M67" s="18"/>
      <c r="N67" s="32">
        <v>0</v>
      </c>
      <c r="O67" s="30"/>
      <c r="P67" s="126">
        <v>-306162010750</v>
      </c>
      <c r="Q67" s="126"/>
      <c r="R67" s="30"/>
      <c r="S67" s="32">
        <v>0</v>
      </c>
      <c r="T67" s="30"/>
      <c r="U67" s="32">
        <v>-306162010750</v>
      </c>
      <c r="V67" s="18"/>
      <c r="W67" s="23">
        <v>-9.4499999999999993</v>
      </c>
    </row>
    <row r="68" spans="1:23" ht="21.75" customHeight="1" x14ac:dyDescent="0.4">
      <c r="A68" s="125" t="s">
        <v>26</v>
      </c>
      <c r="B68" s="125"/>
      <c r="C68" s="18"/>
      <c r="D68" s="32">
        <v>0</v>
      </c>
      <c r="E68" s="30"/>
      <c r="F68" s="32">
        <v>-64909342050</v>
      </c>
      <c r="G68" s="30"/>
      <c r="H68" s="32">
        <v>0</v>
      </c>
      <c r="I68" s="30"/>
      <c r="J68" s="32">
        <v>-64909342050</v>
      </c>
      <c r="K68" s="18"/>
      <c r="L68" s="23">
        <v>1.03</v>
      </c>
      <c r="M68" s="18"/>
      <c r="N68" s="32">
        <v>0</v>
      </c>
      <c r="O68" s="30"/>
      <c r="P68" s="126">
        <v>-83861888265</v>
      </c>
      <c r="Q68" s="126"/>
      <c r="R68" s="30"/>
      <c r="S68" s="32">
        <v>0</v>
      </c>
      <c r="T68" s="30"/>
      <c r="U68" s="32">
        <v>-83861888265</v>
      </c>
      <c r="V68" s="18"/>
      <c r="W68" s="23">
        <v>-2.59</v>
      </c>
    </row>
    <row r="69" spans="1:23" ht="21.75" customHeight="1" x14ac:dyDescent="0.4">
      <c r="A69" s="125" t="s">
        <v>41</v>
      </c>
      <c r="B69" s="125"/>
      <c r="C69" s="18"/>
      <c r="D69" s="32">
        <v>0</v>
      </c>
      <c r="E69" s="30"/>
      <c r="F69" s="32">
        <v>0</v>
      </c>
      <c r="G69" s="30"/>
      <c r="H69" s="32">
        <v>0</v>
      </c>
      <c r="I69" s="30"/>
      <c r="J69" s="32">
        <v>0</v>
      </c>
      <c r="K69" s="18"/>
      <c r="L69" s="23">
        <v>0</v>
      </c>
      <c r="M69" s="18"/>
      <c r="N69" s="32">
        <v>0</v>
      </c>
      <c r="O69" s="30"/>
      <c r="P69" s="126">
        <v>-201298182</v>
      </c>
      <c r="Q69" s="126"/>
      <c r="R69" s="30"/>
      <c r="S69" s="32">
        <v>0</v>
      </c>
      <c r="T69" s="30"/>
      <c r="U69" s="32">
        <v>-201298182</v>
      </c>
      <c r="V69" s="18"/>
      <c r="W69" s="23">
        <v>-0.01</v>
      </c>
    </row>
    <row r="70" spans="1:23" ht="21.75" customHeight="1" x14ac:dyDescent="0.4">
      <c r="A70" s="125" t="s">
        <v>57</v>
      </c>
      <c r="B70" s="125"/>
      <c r="C70" s="18"/>
      <c r="D70" s="32">
        <v>0</v>
      </c>
      <c r="E70" s="30"/>
      <c r="F70" s="32">
        <v>-9168574800</v>
      </c>
      <c r="G70" s="30"/>
      <c r="H70" s="32">
        <v>0</v>
      </c>
      <c r="I70" s="30"/>
      <c r="J70" s="32">
        <v>-9168574800</v>
      </c>
      <c r="K70" s="18"/>
      <c r="L70" s="23">
        <v>0.15</v>
      </c>
      <c r="M70" s="18"/>
      <c r="N70" s="32">
        <v>0</v>
      </c>
      <c r="O70" s="30"/>
      <c r="P70" s="126">
        <v>-22366840170</v>
      </c>
      <c r="Q70" s="126"/>
      <c r="R70" s="30"/>
      <c r="S70" s="32">
        <v>0</v>
      </c>
      <c r="T70" s="30"/>
      <c r="U70" s="32">
        <v>-22366840170</v>
      </c>
      <c r="V70" s="18"/>
      <c r="W70" s="23">
        <v>-0.69</v>
      </c>
    </row>
    <row r="71" spans="1:23" ht="21.75" customHeight="1" x14ac:dyDescent="0.4">
      <c r="A71" s="125" t="s">
        <v>58</v>
      </c>
      <c r="B71" s="125"/>
      <c r="C71" s="18"/>
      <c r="D71" s="32">
        <v>0</v>
      </c>
      <c r="E71" s="30"/>
      <c r="F71" s="32">
        <v>-10458525800</v>
      </c>
      <c r="G71" s="30"/>
      <c r="H71" s="32">
        <v>0</v>
      </c>
      <c r="I71" s="30"/>
      <c r="J71" s="32">
        <v>-10458525800</v>
      </c>
      <c r="K71" s="18"/>
      <c r="L71" s="23">
        <v>0.17</v>
      </c>
      <c r="M71" s="18"/>
      <c r="N71" s="32">
        <v>0</v>
      </c>
      <c r="O71" s="30"/>
      <c r="P71" s="126">
        <v>-16855068802</v>
      </c>
      <c r="Q71" s="126"/>
      <c r="R71" s="30"/>
      <c r="S71" s="32">
        <v>0</v>
      </c>
      <c r="T71" s="30"/>
      <c r="U71" s="32">
        <v>-16855068802</v>
      </c>
      <c r="V71" s="18"/>
      <c r="W71" s="23">
        <v>-0.52</v>
      </c>
    </row>
    <row r="72" spans="1:23" ht="21.75" customHeight="1" x14ac:dyDescent="0.4">
      <c r="A72" s="125" t="s">
        <v>98</v>
      </c>
      <c r="B72" s="125"/>
      <c r="C72" s="18"/>
      <c r="D72" s="32">
        <v>0</v>
      </c>
      <c r="E72" s="30"/>
      <c r="F72" s="32">
        <v>-23081398470</v>
      </c>
      <c r="G72" s="30"/>
      <c r="H72" s="32">
        <v>0</v>
      </c>
      <c r="I72" s="30"/>
      <c r="J72" s="32">
        <v>-23081398470</v>
      </c>
      <c r="K72" s="18"/>
      <c r="L72" s="23">
        <v>0.37</v>
      </c>
      <c r="M72" s="18"/>
      <c r="N72" s="32">
        <v>0</v>
      </c>
      <c r="O72" s="30"/>
      <c r="P72" s="126">
        <v>-23081398470</v>
      </c>
      <c r="Q72" s="126"/>
      <c r="R72" s="30"/>
      <c r="S72" s="32">
        <v>0</v>
      </c>
      <c r="T72" s="30"/>
      <c r="U72" s="32">
        <v>-23081398470</v>
      </c>
      <c r="V72" s="18"/>
      <c r="W72" s="23">
        <v>-0.71</v>
      </c>
    </row>
    <row r="73" spans="1:23" ht="21.75" customHeight="1" x14ac:dyDescent="0.4">
      <c r="A73" s="125" t="s">
        <v>70</v>
      </c>
      <c r="B73" s="125"/>
      <c r="C73" s="18"/>
      <c r="D73" s="32">
        <v>0</v>
      </c>
      <c r="E73" s="30"/>
      <c r="F73" s="32">
        <v>24469378199</v>
      </c>
      <c r="G73" s="30"/>
      <c r="H73" s="32">
        <v>0</v>
      </c>
      <c r="I73" s="30"/>
      <c r="J73" s="32">
        <v>24469378199</v>
      </c>
      <c r="K73" s="18"/>
      <c r="L73" s="23">
        <v>-0.39</v>
      </c>
      <c r="M73" s="18"/>
      <c r="N73" s="32">
        <v>0</v>
      </c>
      <c r="O73" s="30"/>
      <c r="P73" s="126">
        <v>48938756400</v>
      </c>
      <c r="Q73" s="126"/>
      <c r="R73" s="30"/>
      <c r="S73" s="32">
        <v>0</v>
      </c>
      <c r="T73" s="30"/>
      <c r="U73" s="32">
        <v>48938756400</v>
      </c>
      <c r="V73" s="18"/>
      <c r="W73" s="23">
        <v>1.51</v>
      </c>
    </row>
    <row r="74" spans="1:23" ht="21.75" customHeight="1" x14ac:dyDescent="0.4">
      <c r="A74" s="125" t="s">
        <v>85</v>
      </c>
      <c r="B74" s="125"/>
      <c r="C74" s="18"/>
      <c r="D74" s="32">
        <v>0</v>
      </c>
      <c r="E74" s="30"/>
      <c r="F74" s="32">
        <v>5563657889</v>
      </c>
      <c r="G74" s="30"/>
      <c r="H74" s="32">
        <v>0</v>
      </c>
      <c r="I74" s="30"/>
      <c r="J74" s="32">
        <v>5563657889</v>
      </c>
      <c r="K74" s="18"/>
      <c r="L74" s="23">
        <v>-0.09</v>
      </c>
      <c r="M74" s="18"/>
      <c r="N74" s="32">
        <v>0</v>
      </c>
      <c r="O74" s="30"/>
      <c r="P74" s="126">
        <v>38945605229</v>
      </c>
      <c r="Q74" s="126"/>
      <c r="R74" s="30"/>
      <c r="S74" s="32">
        <v>0</v>
      </c>
      <c r="T74" s="30"/>
      <c r="U74" s="32">
        <v>38945605229</v>
      </c>
      <c r="V74" s="18"/>
      <c r="W74" s="23">
        <v>1.2</v>
      </c>
    </row>
    <row r="75" spans="1:23" ht="21.75" customHeight="1" x14ac:dyDescent="0.4">
      <c r="A75" s="125" t="s">
        <v>71</v>
      </c>
      <c r="B75" s="125"/>
      <c r="C75" s="18"/>
      <c r="D75" s="32">
        <v>0</v>
      </c>
      <c r="E75" s="30"/>
      <c r="F75" s="32">
        <v>-10279917200</v>
      </c>
      <c r="G75" s="30"/>
      <c r="H75" s="32">
        <v>0</v>
      </c>
      <c r="I75" s="30"/>
      <c r="J75" s="32">
        <v>-10279917200</v>
      </c>
      <c r="K75" s="18"/>
      <c r="L75" s="23">
        <v>0.16</v>
      </c>
      <c r="M75" s="18"/>
      <c r="N75" s="32">
        <v>0</v>
      </c>
      <c r="O75" s="30"/>
      <c r="P75" s="126">
        <v>2222684799</v>
      </c>
      <c r="Q75" s="126"/>
      <c r="R75" s="30"/>
      <c r="S75" s="32">
        <v>0</v>
      </c>
      <c r="T75" s="30"/>
      <c r="U75" s="32">
        <v>2222684799</v>
      </c>
      <c r="V75" s="18"/>
      <c r="W75" s="23">
        <v>7.0000000000000007E-2</v>
      </c>
    </row>
    <row r="76" spans="1:23" ht="21.75" customHeight="1" x14ac:dyDescent="0.4">
      <c r="A76" s="125" t="s">
        <v>45</v>
      </c>
      <c r="B76" s="125"/>
      <c r="C76" s="18"/>
      <c r="D76" s="32">
        <v>0</v>
      </c>
      <c r="E76" s="30"/>
      <c r="F76" s="32">
        <v>-442076200495</v>
      </c>
      <c r="G76" s="30"/>
      <c r="H76" s="32">
        <v>0</v>
      </c>
      <c r="I76" s="30"/>
      <c r="J76" s="32">
        <v>-442076200495</v>
      </c>
      <c r="K76" s="18"/>
      <c r="L76" s="23">
        <v>7.03</v>
      </c>
      <c r="M76" s="18"/>
      <c r="N76" s="32">
        <v>0</v>
      </c>
      <c r="O76" s="30"/>
      <c r="P76" s="126">
        <v>-250515176120</v>
      </c>
      <c r="Q76" s="126"/>
      <c r="R76" s="30"/>
      <c r="S76" s="32">
        <v>0</v>
      </c>
      <c r="T76" s="30"/>
      <c r="U76" s="32">
        <v>-250515176120</v>
      </c>
      <c r="V76" s="18"/>
      <c r="W76" s="23">
        <v>-7.73</v>
      </c>
    </row>
    <row r="77" spans="1:23" ht="21.75" customHeight="1" x14ac:dyDescent="0.4">
      <c r="A77" s="125" t="s">
        <v>37</v>
      </c>
      <c r="B77" s="125"/>
      <c r="C77" s="18"/>
      <c r="D77" s="32">
        <v>0</v>
      </c>
      <c r="E77" s="30"/>
      <c r="F77" s="32">
        <v>-6997488040</v>
      </c>
      <c r="G77" s="30"/>
      <c r="H77" s="32">
        <v>0</v>
      </c>
      <c r="I77" s="30"/>
      <c r="J77" s="32">
        <v>-6997488040</v>
      </c>
      <c r="K77" s="18"/>
      <c r="L77" s="23">
        <v>0.11</v>
      </c>
      <c r="M77" s="18"/>
      <c r="N77" s="32">
        <v>0</v>
      </c>
      <c r="O77" s="30"/>
      <c r="P77" s="126">
        <v>-20992464120</v>
      </c>
      <c r="Q77" s="126"/>
      <c r="R77" s="30"/>
      <c r="S77" s="32">
        <v>0</v>
      </c>
      <c r="T77" s="30"/>
      <c r="U77" s="32">
        <v>-20992464120</v>
      </c>
      <c r="V77" s="18"/>
      <c r="W77" s="23">
        <v>-0.65</v>
      </c>
    </row>
    <row r="78" spans="1:23" ht="21.75" customHeight="1" x14ac:dyDescent="0.4">
      <c r="A78" s="125" t="s">
        <v>81</v>
      </c>
      <c r="B78" s="125"/>
      <c r="C78" s="18"/>
      <c r="D78" s="32">
        <v>0</v>
      </c>
      <c r="E78" s="30"/>
      <c r="F78" s="32">
        <v>-76087263600</v>
      </c>
      <c r="G78" s="30"/>
      <c r="H78" s="32">
        <v>0</v>
      </c>
      <c r="I78" s="30"/>
      <c r="J78" s="32">
        <v>-76087263600</v>
      </c>
      <c r="K78" s="18"/>
      <c r="L78" s="23">
        <v>1.21</v>
      </c>
      <c r="M78" s="18"/>
      <c r="N78" s="32">
        <v>0</v>
      </c>
      <c r="O78" s="30"/>
      <c r="P78" s="126">
        <v>-85732128000</v>
      </c>
      <c r="Q78" s="126"/>
      <c r="R78" s="30"/>
      <c r="S78" s="32">
        <v>0</v>
      </c>
      <c r="T78" s="30"/>
      <c r="U78" s="32">
        <v>-85732128000</v>
      </c>
      <c r="V78" s="18"/>
      <c r="W78" s="23">
        <v>-2.65</v>
      </c>
    </row>
    <row r="79" spans="1:23" ht="21.75" customHeight="1" x14ac:dyDescent="0.4">
      <c r="A79" s="125" t="s">
        <v>62</v>
      </c>
      <c r="B79" s="125"/>
      <c r="C79" s="18"/>
      <c r="D79" s="32">
        <v>0</v>
      </c>
      <c r="E79" s="30"/>
      <c r="F79" s="32">
        <v>5457484999</v>
      </c>
      <c r="G79" s="30"/>
      <c r="H79" s="32">
        <v>0</v>
      </c>
      <c r="I79" s="30"/>
      <c r="J79" s="32">
        <v>5457484999</v>
      </c>
      <c r="K79" s="18"/>
      <c r="L79" s="23">
        <v>-0.09</v>
      </c>
      <c r="M79" s="18"/>
      <c r="N79" s="32">
        <v>0</v>
      </c>
      <c r="O79" s="30"/>
      <c r="P79" s="126">
        <v>25322730399</v>
      </c>
      <c r="Q79" s="126"/>
      <c r="R79" s="30"/>
      <c r="S79" s="32">
        <v>0</v>
      </c>
      <c r="T79" s="30"/>
      <c r="U79" s="32">
        <v>25322730399</v>
      </c>
      <c r="V79" s="18"/>
      <c r="W79" s="23">
        <v>0.78</v>
      </c>
    </row>
    <row r="80" spans="1:23" ht="21.75" customHeight="1" x14ac:dyDescent="0.4">
      <c r="A80" s="125" t="s">
        <v>23</v>
      </c>
      <c r="B80" s="125"/>
      <c r="C80" s="18"/>
      <c r="D80" s="32">
        <v>0</v>
      </c>
      <c r="E80" s="30"/>
      <c r="F80" s="32">
        <v>-34892182280</v>
      </c>
      <c r="G80" s="30"/>
      <c r="H80" s="32">
        <v>0</v>
      </c>
      <c r="I80" s="30"/>
      <c r="J80" s="32">
        <v>-34892182280</v>
      </c>
      <c r="K80" s="18"/>
      <c r="L80" s="23">
        <v>0.55000000000000004</v>
      </c>
      <c r="M80" s="18"/>
      <c r="N80" s="32">
        <v>0</v>
      </c>
      <c r="O80" s="30"/>
      <c r="P80" s="126">
        <v>-115214454240</v>
      </c>
      <c r="Q80" s="126"/>
      <c r="R80" s="30"/>
      <c r="S80" s="32">
        <v>0</v>
      </c>
      <c r="T80" s="30"/>
      <c r="U80" s="32">
        <v>-115214454240</v>
      </c>
      <c r="V80" s="18"/>
      <c r="W80" s="23">
        <v>-3.56</v>
      </c>
    </row>
    <row r="81" spans="1:23" ht="21.75" customHeight="1" x14ac:dyDescent="0.4">
      <c r="A81" s="125" t="s">
        <v>32</v>
      </c>
      <c r="B81" s="125"/>
      <c r="C81" s="18"/>
      <c r="D81" s="32">
        <v>0</v>
      </c>
      <c r="E81" s="30"/>
      <c r="F81" s="32">
        <v>-198950135000</v>
      </c>
      <c r="G81" s="30"/>
      <c r="H81" s="32">
        <v>0</v>
      </c>
      <c r="I81" s="30"/>
      <c r="J81" s="32">
        <v>-198950135000</v>
      </c>
      <c r="K81" s="18"/>
      <c r="L81" s="23">
        <v>3.16</v>
      </c>
      <c r="M81" s="18"/>
      <c r="N81" s="32">
        <v>0</v>
      </c>
      <c r="O81" s="30"/>
      <c r="P81" s="126">
        <v>324124995500</v>
      </c>
      <c r="Q81" s="126"/>
      <c r="R81" s="30"/>
      <c r="S81" s="32">
        <v>0</v>
      </c>
      <c r="T81" s="30"/>
      <c r="U81" s="32">
        <v>324124995500</v>
      </c>
      <c r="V81" s="18"/>
      <c r="W81" s="23">
        <v>10.01</v>
      </c>
    </row>
    <row r="82" spans="1:23" ht="21.75" customHeight="1" x14ac:dyDescent="0.4">
      <c r="A82" s="125" t="s">
        <v>64</v>
      </c>
      <c r="B82" s="125"/>
      <c r="C82" s="18"/>
      <c r="D82" s="32">
        <v>0</v>
      </c>
      <c r="E82" s="30"/>
      <c r="F82" s="32">
        <v>-84442177000</v>
      </c>
      <c r="G82" s="30"/>
      <c r="H82" s="32">
        <v>0</v>
      </c>
      <c r="I82" s="30"/>
      <c r="J82" s="32">
        <v>-84442177000</v>
      </c>
      <c r="K82" s="18"/>
      <c r="L82" s="23">
        <v>1.34</v>
      </c>
      <c r="M82" s="18"/>
      <c r="N82" s="32">
        <v>0</v>
      </c>
      <c r="O82" s="30"/>
      <c r="P82" s="126">
        <v>62612236999</v>
      </c>
      <c r="Q82" s="126"/>
      <c r="R82" s="30"/>
      <c r="S82" s="32">
        <v>0</v>
      </c>
      <c r="T82" s="30"/>
      <c r="U82" s="32">
        <v>62612236999</v>
      </c>
      <c r="V82" s="18"/>
      <c r="W82" s="23">
        <v>1.93</v>
      </c>
    </row>
    <row r="83" spans="1:23" ht="21.75" customHeight="1" x14ac:dyDescent="0.4">
      <c r="A83" s="125" t="s">
        <v>59</v>
      </c>
      <c r="B83" s="125"/>
      <c r="C83" s="18"/>
      <c r="D83" s="32">
        <v>0</v>
      </c>
      <c r="E83" s="30"/>
      <c r="F83" s="32">
        <v>-21549559370</v>
      </c>
      <c r="G83" s="30"/>
      <c r="H83" s="32">
        <v>0</v>
      </c>
      <c r="I83" s="30"/>
      <c r="J83" s="32">
        <v>-21549559370</v>
      </c>
      <c r="K83" s="18"/>
      <c r="L83" s="23">
        <v>0.34</v>
      </c>
      <c r="M83" s="18"/>
      <c r="N83" s="32">
        <v>0</v>
      </c>
      <c r="O83" s="30"/>
      <c r="P83" s="126">
        <v>2026775829</v>
      </c>
      <c r="Q83" s="126"/>
      <c r="R83" s="30"/>
      <c r="S83" s="32">
        <v>0</v>
      </c>
      <c r="T83" s="30"/>
      <c r="U83" s="32">
        <v>2026775829</v>
      </c>
      <c r="V83" s="18"/>
      <c r="W83" s="23">
        <v>0.06</v>
      </c>
    </row>
    <row r="84" spans="1:23" ht="21.75" customHeight="1" x14ac:dyDescent="0.4">
      <c r="A84" s="125" t="s">
        <v>51</v>
      </c>
      <c r="B84" s="125"/>
      <c r="C84" s="18"/>
      <c r="D84" s="32">
        <v>0</v>
      </c>
      <c r="E84" s="30"/>
      <c r="F84" s="32">
        <v>-241407383760</v>
      </c>
      <c r="G84" s="30"/>
      <c r="H84" s="32">
        <v>0</v>
      </c>
      <c r="I84" s="30"/>
      <c r="J84" s="32">
        <v>-241407383760</v>
      </c>
      <c r="K84" s="18"/>
      <c r="L84" s="23">
        <v>3.84</v>
      </c>
      <c r="M84" s="18"/>
      <c r="N84" s="32">
        <v>0</v>
      </c>
      <c r="O84" s="30"/>
      <c r="P84" s="126">
        <v>-109043956232</v>
      </c>
      <c r="Q84" s="126"/>
      <c r="R84" s="30"/>
      <c r="S84" s="32">
        <v>0</v>
      </c>
      <c r="T84" s="30"/>
      <c r="U84" s="32">
        <v>-109043956232</v>
      </c>
      <c r="V84" s="18"/>
      <c r="W84" s="23">
        <v>-3.37</v>
      </c>
    </row>
    <row r="85" spans="1:23" ht="21.75" customHeight="1" x14ac:dyDescent="0.4">
      <c r="A85" s="125" t="s">
        <v>72</v>
      </c>
      <c r="B85" s="125"/>
      <c r="C85" s="18"/>
      <c r="D85" s="32">
        <v>0</v>
      </c>
      <c r="E85" s="30"/>
      <c r="F85" s="32">
        <v>-38953687693</v>
      </c>
      <c r="G85" s="30"/>
      <c r="H85" s="32">
        <v>0</v>
      </c>
      <c r="I85" s="30"/>
      <c r="J85" s="32">
        <v>-38953687693</v>
      </c>
      <c r="K85" s="18"/>
      <c r="L85" s="23">
        <v>0.62</v>
      </c>
      <c r="M85" s="18"/>
      <c r="N85" s="32">
        <v>0</v>
      </c>
      <c r="O85" s="30"/>
      <c r="P85" s="126">
        <v>-198113795693</v>
      </c>
      <c r="Q85" s="126"/>
      <c r="R85" s="30"/>
      <c r="S85" s="32">
        <v>0</v>
      </c>
      <c r="T85" s="30"/>
      <c r="U85" s="32">
        <v>-198113795693</v>
      </c>
      <c r="V85" s="18"/>
      <c r="W85" s="23">
        <v>-6.12</v>
      </c>
    </row>
    <row r="86" spans="1:23" ht="21.75" customHeight="1" x14ac:dyDescent="0.4">
      <c r="A86" s="125" t="s">
        <v>78</v>
      </c>
      <c r="B86" s="125"/>
      <c r="C86" s="18"/>
      <c r="D86" s="32">
        <v>0</v>
      </c>
      <c r="E86" s="30"/>
      <c r="F86" s="32">
        <v>-172654980000</v>
      </c>
      <c r="G86" s="30"/>
      <c r="H86" s="32">
        <v>0</v>
      </c>
      <c r="I86" s="30"/>
      <c r="J86" s="32">
        <v>-172654980000</v>
      </c>
      <c r="K86" s="18"/>
      <c r="L86" s="23">
        <v>2.74</v>
      </c>
      <c r="M86" s="18"/>
      <c r="N86" s="32">
        <v>0</v>
      </c>
      <c r="O86" s="30"/>
      <c r="P86" s="126">
        <v>-8930430000</v>
      </c>
      <c r="Q86" s="126"/>
      <c r="R86" s="30"/>
      <c r="S86" s="32">
        <v>0</v>
      </c>
      <c r="T86" s="30"/>
      <c r="U86" s="32">
        <v>-8930430000</v>
      </c>
      <c r="V86" s="18"/>
      <c r="W86" s="23">
        <v>-0.28000000000000003</v>
      </c>
    </row>
    <row r="87" spans="1:23" ht="21.75" customHeight="1" x14ac:dyDescent="0.4">
      <c r="A87" s="125" t="s">
        <v>91</v>
      </c>
      <c r="B87" s="125"/>
      <c r="C87" s="18"/>
      <c r="D87" s="32">
        <v>0</v>
      </c>
      <c r="E87" s="30"/>
      <c r="F87" s="32">
        <v>-37150588800</v>
      </c>
      <c r="G87" s="30"/>
      <c r="H87" s="32">
        <v>0</v>
      </c>
      <c r="I87" s="30"/>
      <c r="J87" s="32">
        <v>-37150588800</v>
      </c>
      <c r="K87" s="18"/>
      <c r="L87" s="23">
        <v>0.59</v>
      </c>
      <c r="M87" s="18"/>
      <c r="N87" s="32">
        <v>0</v>
      </c>
      <c r="O87" s="30"/>
      <c r="P87" s="126">
        <v>-12899510000</v>
      </c>
      <c r="Q87" s="126"/>
      <c r="R87" s="30"/>
      <c r="S87" s="32">
        <v>0</v>
      </c>
      <c r="T87" s="30"/>
      <c r="U87" s="32">
        <v>-12899510000</v>
      </c>
      <c r="V87" s="18"/>
      <c r="W87" s="23">
        <v>-0.4</v>
      </c>
    </row>
    <row r="88" spans="1:23" ht="21.75" customHeight="1" x14ac:dyDescent="0.4">
      <c r="A88" s="125" t="s">
        <v>31</v>
      </c>
      <c r="B88" s="125"/>
      <c r="C88" s="18"/>
      <c r="D88" s="32">
        <v>0</v>
      </c>
      <c r="E88" s="30"/>
      <c r="F88" s="32">
        <v>-40955944250</v>
      </c>
      <c r="G88" s="30"/>
      <c r="H88" s="32">
        <v>0</v>
      </c>
      <c r="I88" s="30"/>
      <c r="J88" s="32">
        <v>-40955944250</v>
      </c>
      <c r="K88" s="18"/>
      <c r="L88" s="23">
        <v>0.65</v>
      </c>
      <c r="M88" s="18"/>
      <c r="N88" s="32">
        <v>0</v>
      </c>
      <c r="O88" s="30"/>
      <c r="P88" s="126">
        <v>-85062345750</v>
      </c>
      <c r="Q88" s="126"/>
      <c r="R88" s="30"/>
      <c r="S88" s="32">
        <v>0</v>
      </c>
      <c r="T88" s="30"/>
      <c r="U88" s="32">
        <v>-85062345750</v>
      </c>
      <c r="V88" s="18"/>
      <c r="W88" s="23">
        <v>-2.63</v>
      </c>
    </row>
    <row r="89" spans="1:23" ht="21.75" customHeight="1" x14ac:dyDescent="0.4">
      <c r="A89" s="125" t="s">
        <v>87</v>
      </c>
      <c r="B89" s="125"/>
      <c r="C89" s="18"/>
      <c r="D89" s="32">
        <v>0</v>
      </c>
      <c r="E89" s="30"/>
      <c r="F89" s="32">
        <v>-35340688320</v>
      </c>
      <c r="G89" s="30"/>
      <c r="H89" s="32">
        <v>0</v>
      </c>
      <c r="I89" s="30"/>
      <c r="J89" s="32">
        <v>-35340688320</v>
      </c>
      <c r="K89" s="18"/>
      <c r="L89" s="23">
        <v>0.56000000000000005</v>
      </c>
      <c r="M89" s="18"/>
      <c r="N89" s="32">
        <v>0</v>
      </c>
      <c r="O89" s="30"/>
      <c r="P89" s="126">
        <v>-66579332460</v>
      </c>
      <c r="Q89" s="126"/>
      <c r="R89" s="30"/>
      <c r="S89" s="32">
        <v>0</v>
      </c>
      <c r="T89" s="30"/>
      <c r="U89" s="32">
        <v>-66579332460</v>
      </c>
      <c r="V89" s="18"/>
      <c r="W89" s="23">
        <v>-2.06</v>
      </c>
    </row>
    <row r="90" spans="1:23" ht="21.75" customHeight="1" x14ac:dyDescent="0.4">
      <c r="A90" s="125" t="s">
        <v>22</v>
      </c>
      <c r="B90" s="125"/>
      <c r="C90" s="18"/>
      <c r="D90" s="32">
        <v>0</v>
      </c>
      <c r="E90" s="30"/>
      <c r="F90" s="32">
        <v>-138917800000</v>
      </c>
      <c r="G90" s="30"/>
      <c r="H90" s="32">
        <v>0</v>
      </c>
      <c r="I90" s="30"/>
      <c r="J90" s="32">
        <v>-138917800000</v>
      </c>
      <c r="K90" s="18"/>
      <c r="L90" s="23">
        <v>2.21</v>
      </c>
      <c r="M90" s="18"/>
      <c r="N90" s="32">
        <v>0</v>
      </c>
      <c r="O90" s="30"/>
      <c r="P90" s="126">
        <v>37706259999</v>
      </c>
      <c r="Q90" s="126"/>
      <c r="R90" s="30"/>
      <c r="S90" s="32">
        <v>0</v>
      </c>
      <c r="T90" s="30"/>
      <c r="U90" s="32">
        <v>37706259999</v>
      </c>
      <c r="V90" s="18"/>
      <c r="W90" s="23">
        <v>1.1599999999999999</v>
      </c>
    </row>
    <row r="91" spans="1:23" ht="21.75" customHeight="1" x14ac:dyDescent="0.4">
      <c r="A91" s="125" t="s">
        <v>34</v>
      </c>
      <c r="B91" s="125"/>
      <c r="C91" s="18"/>
      <c r="D91" s="32">
        <v>0</v>
      </c>
      <c r="E91" s="30"/>
      <c r="F91" s="32">
        <v>-92638327200</v>
      </c>
      <c r="G91" s="30"/>
      <c r="H91" s="32">
        <v>0</v>
      </c>
      <c r="I91" s="30"/>
      <c r="J91" s="32">
        <v>-92638327200</v>
      </c>
      <c r="K91" s="18"/>
      <c r="L91" s="23">
        <v>1.47</v>
      </c>
      <c r="M91" s="18"/>
      <c r="N91" s="32">
        <v>0</v>
      </c>
      <c r="O91" s="30"/>
      <c r="P91" s="126">
        <v>-215839380852</v>
      </c>
      <c r="Q91" s="126"/>
      <c r="R91" s="30"/>
      <c r="S91" s="32">
        <v>0</v>
      </c>
      <c r="T91" s="30"/>
      <c r="U91" s="32">
        <v>-215839380852</v>
      </c>
      <c r="V91" s="18"/>
      <c r="W91" s="23">
        <v>-6.66</v>
      </c>
    </row>
    <row r="92" spans="1:23" ht="21.75" customHeight="1" x14ac:dyDescent="0.4">
      <c r="A92" s="125" t="s">
        <v>90</v>
      </c>
      <c r="B92" s="125"/>
      <c r="C92" s="18"/>
      <c r="D92" s="32">
        <v>0</v>
      </c>
      <c r="E92" s="30"/>
      <c r="F92" s="32">
        <v>-32177331560</v>
      </c>
      <c r="G92" s="30"/>
      <c r="H92" s="32">
        <v>0</v>
      </c>
      <c r="I92" s="30"/>
      <c r="J92" s="32">
        <v>-32177331560</v>
      </c>
      <c r="K92" s="18"/>
      <c r="L92" s="23">
        <v>0.51</v>
      </c>
      <c r="M92" s="18"/>
      <c r="N92" s="32">
        <v>0</v>
      </c>
      <c r="O92" s="30"/>
      <c r="P92" s="126">
        <v>16819968769</v>
      </c>
      <c r="Q92" s="126"/>
      <c r="R92" s="30"/>
      <c r="S92" s="32">
        <v>0</v>
      </c>
      <c r="T92" s="30"/>
      <c r="U92" s="32">
        <v>16819968769</v>
      </c>
      <c r="V92" s="18"/>
      <c r="W92" s="23">
        <v>0.52</v>
      </c>
    </row>
    <row r="93" spans="1:23" ht="21.75" customHeight="1" x14ac:dyDescent="0.4">
      <c r="A93" s="125" t="s">
        <v>53</v>
      </c>
      <c r="B93" s="125"/>
      <c r="C93" s="18"/>
      <c r="D93" s="32">
        <v>0</v>
      </c>
      <c r="E93" s="30"/>
      <c r="F93" s="32">
        <v>-267416765000</v>
      </c>
      <c r="G93" s="30"/>
      <c r="H93" s="32">
        <v>0</v>
      </c>
      <c r="I93" s="30"/>
      <c r="J93" s="32">
        <v>-267416765000</v>
      </c>
      <c r="K93" s="18"/>
      <c r="L93" s="23">
        <v>4.25</v>
      </c>
      <c r="M93" s="18"/>
      <c r="N93" s="32">
        <v>0</v>
      </c>
      <c r="O93" s="30"/>
      <c r="P93" s="126">
        <v>-239037843000</v>
      </c>
      <c r="Q93" s="126"/>
      <c r="R93" s="30"/>
      <c r="S93" s="32">
        <v>0</v>
      </c>
      <c r="T93" s="30"/>
      <c r="U93" s="32">
        <v>-239037843000</v>
      </c>
      <c r="V93" s="18"/>
      <c r="W93" s="23">
        <v>-7.38</v>
      </c>
    </row>
    <row r="94" spans="1:23" ht="21.75" customHeight="1" x14ac:dyDescent="0.4">
      <c r="A94" s="125" t="s">
        <v>67</v>
      </c>
      <c r="B94" s="125"/>
      <c r="C94" s="18"/>
      <c r="D94" s="32">
        <v>0</v>
      </c>
      <c r="E94" s="30"/>
      <c r="F94" s="32">
        <v>17322154573</v>
      </c>
      <c r="G94" s="30"/>
      <c r="H94" s="32">
        <v>0</v>
      </c>
      <c r="I94" s="30"/>
      <c r="J94" s="32">
        <v>17322154573</v>
      </c>
      <c r="K94" s="18"/>
      <c r="L94" s="23">
        <v>-0.28000000000000003</v>
      </c>
      <c r="M94" s="18"/>
      <c r="N94" s="32">
        <v>0</v>
      </c>
      <c r="O94" s="30"/>
      <c r="P94" s="126">
        <v>197518386574</v>
      </c>
      <c r="Q94" s="126"/>
      <c r="R94" s="30"/>
      <c r="S94" s="32">
        <v>0</v>
      </c>
      <c r="T94" s="30"/>
      <c r="U94" s="32">
        <v>197518386574</v>
      </c>
      <c r="V94" s="18"/>
      <c r="W94" s="23">
        <v>6.1</v>
      </c>
    </row>
    <row r="95" spans="1:23" ht="21.75" customHeight="1" x14ac:dyDescent="0.4">
      <c r="A95" s="125" t="s">
        <v>80</v>
      </c>
      <c r="B95" s="125"/>
      <c r="C95" s="18"/>
      <c r="D95" s="32">
        <v>0</v>
      </c>
      <c r="E95" s="30"/>
      <c r="F95" s="32">
        <v>-16654687562</v>
      </c>
      <c r="G95" s="30"/>
      <c r="H95" s="32">
        <v>0</v>
      </c>
      <c r="I95" s="30"/>
      <c r="J95" s="32">
        <v>-16654687562</v>
      </c>
      <c r="K95" s="18"/>
      <c r="L95" s="23">
        <v>0.26</v>
      </c>
      <c r="M95" s="18"/>
      <c r="N95" s="32">
        <v>0</v>
      </c>
      <c r="O95" s="30"/>
      <c r="P95" s="126">
        <v>-26263206577</v>
      </c>
      <c r="Q95" s="126"/>
      <c r="R95" s="30"/>
      <c r="S95" s="32">
        <v>0</v>
      </c>
      <c r="T95" s="30"/>
      <c r="U95" s="32">
        <v>-26263206577</v>
      </c>
      <c r="V95" s="18"/>
      <c r="W95" s="23">
        <v>-0.81</v>
      </c>
    </row>
    <row r="96" spans="1:23" ht="21.75" customHeight="1" x14ac:dyDescent="0.4">
      <c r="A96" s="125" t="s">
        <v>95</v>
      </c>
      <c r="B96" s="125"/>
      <c r="C96" s="18"/>
      <c r="D96" s="32">
        <v>0</v>
      </c>
      <c r="E96" s="30"/>
      <c r="F96" s="32">
        <v>5068328244</v>
      </c>
      <c r="G96" s="30"/>
      <c r="H96" s="32">
        <v>0</v>
      </c>
      <c r="I96" s="30"/>
      <c r="J96" s="32">
        <v>5068328244</v>
      </c>
      <c r="K96" s="18"/>
      <c r="L96" s="23">
        <v>-0.08</v>
      </c>
      <c r="M96" s="18"/>
      <c r="N96" s="32">
        <v>0</v>
      </c>
      <c r="O96" s="30"/>
      <c r="P96" s="126">
        <v>5068328244</v>
      </c>
      <c r="Q96" s="126"/>
      <c r="R96" s="30"/>
      <c r="S96" s="32">
        <v>0</v>
      </c>
      <c r="T96" s="30"/>
      <c r="U96" s="32">
        <v>5068328244</v>
      </c>
      <c r="V96" s="18"/>
      <c r="W96" s="23">
        <v>0.16</v>
      </c>
    </row>
    <row r="97" spans="1:23" ht="21.75" customHeight="1" x14ac:dyDescent="0.4">
      <c r="A97" s="125" t="s">
        <v>99</v>
      </c>
      <c r="B97" s="125"/>
      <c r="C97" s="18"/>
      <c r="D97" s="32">
        <v>0</v>
      </c>
      <c r="E97" s="30"/>
      <c r="F97" s="32">
        <v>-746082372</v>
      </c>
      <c r="G97" s="30"/>
      <c r="H97" s="32">
        <v>0</v>
      </c>
      <c r="I97" s="30"/>
      <c r="J97" s="32">
        <v>-746082372</v>
      </c>
      <c r="K97" s="18"/>
      <c r="L97" s="23">
        <v>0.01</v>
      </c>
      <c r="M97" s="18"/>
      <c r="N97" s="32">
        <v>0</v>
      </c>
      <c r="O97" s="30"/>
      <c r="P97" s="126">
        <v>-746082372</v>
      </c>
      <c r="Q97" s="126"/>
      <c r="R97" s="30"/>
      <c r="S97" s="32">
        <v>0</v>
      </c>
      <c r="T97" s="30"/>
      <c r="U97" s="32">
        <v>-746082372</v>
      </c>
      <c r="V97" s="18"/>
      <c r="W97" s="23">
        <v>-0.02</v>
      </c>
    </row>
    <row r="98" spans="1:23" ht="21.75" customHeight="1" x14ac:dyDescent="0.4">
      <c r="A98" s="125" t="s">
        <v>40</v>
      </c>
      <c r="B98" s="125"/>
      <c r="C98" s="18"/>
      <c r="D98" s="32">
        <v>0</v>
      </c>
      <c r="E98" s="30"/>
      <c r="F98" s="32">
        <v>-77426828100</v>
      </c>
      <c r="G98" s="30"/>
      <c r="H98" s="32">
        <v>0</v>
      </c>
      <c r="I98" s="30"/>
      <c r="J98" s="32">
        <v>-77426828100</v>
      </c>
      <c r="K98" s="18"/>
      <c r="L98" s="23">
        <v>1.23</v>
      </c>
      <c r="M98" s="18"/>
      <c r="N98" s="32">
        <v>0</v>
      </c>
      <c r="O98" s="30"/>
      <c r="P98" s="126">
        <v>-92102501400</v>
      </c>
      <c r="Q98" s="126"/>
      <c r="R98" s="30"/>
      <c r="S98" s="32">
        <v>0</v>
      </c>
      <c r="T98" s="30"/>
      <c r="U98" s="32">
        <v>-92102501400</v>
      </c>
      <c r="V98" s="18"/>
      <c r="W98" s="23">
        <v>-2.84</v>
      </c>
    </row>
    <row r="99" spans="1:23" ht="21.75" customHeight="1" x14ac:dyDescent="0.4">
      <c r="A99" s="125" t="s">
        <v>96</v>
      </c>
      <c r="B99" s="125"/>
      <c r="C99" s="18"/>
      <c r="D99" s="32">
        <v>0</v>
      </c>
      <c r="E99" s="30"/>
      <c r="F99" s="32">
        <v>-726743250</v>
      </c>
      <c r="G99" s="30"/>
      <c r="H99" s="32">
        <v>0</v>
      </c>
      <c r="I99" s="30"/>
      <c r="J99" s="32">
        <v>-726743250</v>
      </c>
      <c r="K99" s="18"/>
      <c r="L99" s="23">
        <v>0.01</v>
      </c>
      <c r="M99" s="18"/>
      <c r="N99" s="32">
        <v>0</v>
      </c>
      <c r="O99" s="30"/>
      <c r="P99" s="126">
        <v>-726743250</v>
      </c>
      <c r="Q99" s="126"/>
      <c r="R99" s="30"/>
      <c r="S99" s="32">
        <v>0</v>
      </c>
      <c r="T99" s="30"/>
      <c r="U99" s="32">
        <v>-726743250</v>
      </c>
      <c r="V99" s="18"/>
      <c r="W99" s="23">
        <v>-0.02</v>
      </c>
    </row>
    <row r="100" spans="1:23" ht="21.75" customHeight="1" x14ac:dyDescent="0.4">
      <c r="A100" s="125" t="s">
        <v>24</v>
      </c>
      <c r="B100" s="125"/>
      <c r="C100" s="18"/>
      <c r="D100" s="32">
        <v>0</v>
      </c>
      <c r="E100" s="30"/>
      <c r="F100" s="32">
        <v>7406793706</v>
      </c>
      <c r="G100" s="30"/>
      <c r="H100" s="32">
        <v>0</v>
      </c>
      <c r="I100" s="30"/>
      <c r="J100" s="32">
        <v>7406793706</v>
      </c>
      <c r="K100" s="18"/>
      <c r="L100" s="23">
        <v>-0.12</v>
      </c>
      <c r="M100" s="18"/>
      <c r="N100" s="32">
        <v>0</v>
      </c>
      <c r="O100" s="30"/>
      <c r="P100" s="126">
        <v>8975232426</v>
      </c>
      <c r="Q100" s="126"/>
      <c r="R100" s="30"/>
      <c r="S100" s="32">
        <v>0</v>
      </c>
      <c r="T100" s="30"/>
      <c r="U100" s="32">
        <v>8975232426</v>
      </c>
      <c r="V100" s="18"/>
      <c r="W100" s="23">
        <v>0.28000000000000003</v>
      </c>
    </row>
    <row r="101" spans="1:23" ht="21.75" customHeight="1" x14ac:dyDescent="0.4">
      <c r="A101" s="125" t="s">
        <v>76</v>
      </c>
      <c r="B101" s="125"/>
      <c r="C101" s="18"/>
      <c r="D101" s="32">
        <v>0</v>
      </c>
      <c r="E101" s="30"/>
      <c r="F101" s="32">
        <v>-53090414080</v>
      </c>
      <c r="G101" s="30"/>
      <c r="H101" s="32">
        <v>0</v>
      </c>
      <c r="I101" s="30"/>
      <c r="J101" s="32">
        <v>-53090414080</v>
      </c>
      <c r="K101" s="18"/>
      <c r="L101" s="23">
        <v>0.84</v>
      </c>
      <c r="M101" s="18"/>
      <c r="N101" s="32">
        <v>0</v>
      </c>
      <c r="O101" s="30"/>
      <c r="P101" s="126">
        <v>-75902701380</v>
      </c>
      <c r="Q101" s="126"/>
      <c r="R101" s="30"/>
      <c r="S101" s="32">
        <v>0</v>
      </c>
      <c r="T101" s="30"/>
      <c r="U101" s="32">
        <v>-75902701380</v>
      </c>
      <c r="V101" s="18"/>
      <c r="W101" s="23">
        <v>-2.34</v>
      </c>
    </row>
    <row r="102" spans="1:23" ht="21.75" customHeight="1" x14ac:dyDescent="0.4">
      <c r="A102" s="125" t="s">
        <v>65</v>
      </c>
      <c r="B102" s="125"/>
      <c r="C102" s="18"/>
      <c r="D102" s="32">
        <v>0</v>
      </c>
      <c r="E102" s="30"/>
      <c r="F102" s="32">
        <v>-67347349440</v>
      </c>
      <c r="G102" s="30"/>
      <c r="H102" s="32">
        <v>0</v>
      </c>
      <c r="I102" s="30"/>
      <c r="J102" s="32">
        <v>-67347349440</v>
      </c>
      <c r="K102" s="18"/>
      <c r="L102" s="23">
        <v>1.07</v>
      </c>
      <c r="M102" s="18"/>
      <c r="N102" s="32">
        <v>0</v>
      </c>
      <c r="O102" s="30"/>
      <c r="P102" s="126">
        <v>-68209638980</v>
      </c>
      <c r="Q102" s="126"/>
      <c r="R102" s="30"/>
      <c r="S102" s="32">
        <v>0</v>
      </c>
      <c r="T102" s="30"/>
      <c r="U102" s="32">
        <v>-68209638980</v>
      </c>
      <c r="V102" s="18"/>
      <c r="W102" s="23">
        <v>-2.11</v>
      </c>
    </row>
    <row r="103" spans="1:23" ht="21.75" customHeight="1" x14ac:dyDescent="0.4">
      <c r="A103" s="125" t="s">
        <v>88</v>
      </c>
      <c r="B103" s="125"/>
      <c r="C103" s="18"/>
      <c r="D103" s="32">
        <v>0</v>
      </c>
      <c r="E103" s="30"/>
      <c r="F103" s="32">
        <v>-417944124</v>
      </c>
      <c r="G103" s="30"/>
      <c r="H103" s="32">
        <v>0</v>
      </c>
      <c r="I103" s="30"/>
      <c r="J103" s="32">
        <v>-417944124</v>
      </c>
      <c r="K103" s="18"/>
      <c r="L103" s="23">
        <v>0.01</v>
      </c>
      <c r="M103" s="18"/>
      <c r="N103" s="32">
        <v>0</v>
      </c>
      <c r="O103" s="30"/>
      <c r="P103" s="126">
        <v>-260768556</v>
      </c>
      <c r="Q103" s="126"/>
      <c r="R103" s="30"/>
      <c r="S103" s="32">
        <v>0</v>
      </c>
      <c r="T103" s="30"/>
      <c r="U103" s="32">
        <v>-260768556</v>
      </c>
      <c r="V103" s="18"/>
      <c r="W103" s="23">
        <v>-0.01</v>
      </c>
    </row>
    <row r="104" spans="1:23" ht="21.75" customHeight="1" x14ac:dyDescent="0.4">
      <c r="A104" s="125" t="s">
        <v>73</v>
      </c>
      <c r="B104" s="125"/>
      <c r="C104" s="18"/>
      <c r="D104" s="32">
        <v>0</v>
      </c>
      <c r="E104" s="30"/>
      <c r="F104" s="32">
        <v>4259815110</v>
      </c>
      <c r="G104" s="30"/>
      <c r="H104" s="32">
        <v>0</v>
      </c>
      <c r="I104" s="30"/>
      <c r="J104" s="32">
        <v>4259815110</v>
      </c>
      <c r="K104" s="18"/>
      <c r="L104" s="23">
        <v>-7.0000000000000007E-2</v>
      </c>
      <c r="M104" s="18"/>
      <c r="N104" s="32">
        <v>0</v>
      </c>
      <c r="O104" s="30"/>
      <c r="P104" s="126">
        <v>107165159</v>
      </c>
      <c r="Q104" s="126"/>
      <c r="R104" s="30"/>
      <c r="S104" s="32">
        <v>0</v>
      </c>
      <c r="T104" s="30"/>
      <c r="U104" s="32">
        <v>107165159</v>
      </c>
      <c r="V104" s="18"/>
      <c r="W104" s="23">
        <v>0</v>
      </c>
    </row>
    <row r="105" spans="1:23" ht="21.75" customHeight="1" x14ac:dyDescent="0.4">
      <c r="A105" s="125" t="s">
        <v>83</v>
      </c>
      <c r="B105" s="125"/>
      <c r="C105" s="18"/>
      <c r="D105" s="32">
        <v>0</v>
      </c>
      <c r="E105" s="30"/>
      <c r="F105" s="32">
        <v>-57353206000</v>
      </c>
      <c r="G105" s="30"/>
      <c r="H105" s="32">
        <v>0</v>
      </c>
      <c r="I105" s="30"/>
      <c r="J105" s="32">
        <v>-57353206000</v>
      </c>
      <c r="K105" s="18"/>
      <c r="L105" s="23">
        <v>0.91</v>
      </c>
      <c r="M105" s="18"/>
      <c r="N105" s="32">
        <v>0</v>
      </c>
      <c r="O105" s="30"/>
      <c r="P105" s="126">
        <v>-54971758000</v>
      </c>
      <c r="Q105" s="126"/>
      <c r="R105" s="30"/>
      <c r="S105" s="32">
        <v>0</v>
      </c>
      <c r="T105" s="30"/>
      <c r="U105" s="32">
        <v>-54971758000</v>
      </c>
      <c r="V105" s="18"/>
      <c r="W105" s="23">
        <v>-1.7</v>
      </c>
    </row>
    <row r="106" spans="1:23" ht="21.75" customHeight="1" x14ac:dyDescent="0.4">
      <c r="A106" s="127" t="s">
        <v>74</v>
      </c>
      <c r="B106" s="127"/>
      <c r="C106" s="18"/>
      <c r="D106" s="34">
        <v>0</v>
      </c>
      <c r="E106" s="30"/>
      <c r="F106" s="34">
        <v>-210758148000</v>
      </c>
      <c r="G106" s="30"/>
      <c r="H106" s="34">
        <v>0</v>
      </c>
      <c r="I106" s="30"/>
      <c r="J106" s="34">
        <v>-210758148000</v>
      </c>
      <c r="K106" s="18"/>
      <c r="L106" s="26">
        <v>3.35</v>
      </c>
      <c r="M106" s="18"/>
      <c r="N106" s="34">
        <v>0</v>
      </c>
      <c r="O106" s="30"/>
      <c r="P106" s="126">
        <v>17545918992</v>
      </c>
      <c r="Q106" s="128"/>
      <c r="R106" s="30"/>
      <c r="S106" s="34">
        <v>0</v>
      </c>
      <c r="T106" s="30"/>
      <c r="U106" s="34">
        <v>17545918992</v>
      </c>
      <c r="V106" s="18"/>
      <c r="W106" s="26">
        <v>0.54</v>
      </c>
    </row>
    <row r="107" spans="1:23" ht="21.75" customHeight="1" x14ac:dyDescent="0.4">
      <c r="A107" s="129" t="s">
        <v>101</v>
      </c>
      <c r="B107" s="129"/>
      <c r="C107" s="18"/>
      <c r="D107" s="36">
        <f>SUM(D9:D106)</f>
        <v>15624256837</v>
      </c>
      <c r="E107" s="30"/>
      <c r="F107" s="36">
        <f>SUM(F9:F106)</f>
        <v>-8594669290234</v>
      </c>
      <c r="G107" s="30"/>
      <c r="H107" s="36">
        <f>SUM(H9:H106)</f>
        <v>488666686173</v>
      </c>
      <c r="I107" s="30"/>
      <c r="J107" s="36">
        <f>SUM(J9:J106)</f>
        <v>-8090378347224</v>
      </c>
      <c r="K107" s="18"/>
      <c r="L107" s="28">
        <f>SUM(L9:L106)</f>
        <v>128.60000000000002</v>
      </c>
      <c r="M107" s="18"/>
      <c r="N107" s="36">
        <f>SUM(N9:N106)</f>
        <v>110359714612</v>
      </c>
      <c r="O107" s="30"/>
      <c r="P107" s="30"/>
      <c r="Q107" s="36">
        <f>SUM(N107:P107)</f>
        <v>110359714612</v>
      </c>
      <c r="R107" s="30"/>
      <c r="S107" s="36">
        <f>SUM(S9:S106)</f>
        <v>2199058411190</v>
      </c>
      <c r="T107" s="30"/>
      <c r="U107" s="36">
        <f>SUM(U9:U106)</f>
        <v>-160077483238</v>
      </c>
      <c r="V107" s="18"/>
      <c r="W107" s="28">
        <f>SUM(W9:W106)</f>
        <v>-4.9600000000000177</v>
      </c>
    </row>
    <row r="108" spans="1:23" x14ac:dyDescent="0.4">
      <c r="A108" s="18"/>
      <c r="B108" s="18"/>
      <c r="C108" s="18"/>
      <c r="D108" s="30"/>
      <c r="E108" s="30"/>
      <c r="F108" s="30"/>
      <c r="G108" s="30"/>
      <c r="H108" s="30"/>
      <c r="I108" s="30"/>
      <c r="J108" s="30"/>
      <c r="K108" s="18"/>
      <c r="L108" s="18"/>
      <c r="M108" s="18"/>
      <c r="N108" s="30"/>
      <c r="O108" s="30"/>
      <c r="P108" s="30"/>
      <c r="Q108" s="30"/>
      <c r="R108" s="30"/>
      <c r="S108" s="30"/>
      <c r="T108" s="30"/>
      <c r="U108" s="30"/>
      <c r="V108" s="18"/>
      <c r="W108" s="18"/>
    </row>
    <row r="112" spans="1:23" x14ac:dyDescent="0.4">
      <c r="U112" s="63"/>
    </row>
    <row r="114" spans="10:10" x14ac:dyDescent="0.4">
      <c r="J114" s="63"/>
    </row>
    <row r="116" spans="10:10" x14ac:dyDescent="0.4">
      <c r="J116" s="63"/>
    </row>
  </sheetData>
  <mergeCells count="207">
    <mergeCell ref="A99:B99"/>
    <mergeCell ref="P99:Q99"/>
    <mergeCell ref="A100:B100"/>
    <mergeCell ref="P100:Q100"/>
    <mergeCell ref="A101:B101"/>
    <mergeCell ref="P101:Q101"/>
    <mergeCell ref="A107:B107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F16" sqref="F1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</row>
    <row r="2" spans="1:22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</row>
    <row r="3" spans="1:22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</row>
    <row r="4" spans="1:22" ht="14.45" customHeight="1" x14ac:dyDescent="0.2"/>
    <row r="5" spans="1:22" ht="14.45" customHeight="1" x14ac:dyDescent="0.2">
      <c r="A5" s="1" t="s">
        <v>189</v>
      </c>
      <c r="B5" s="120" t="s">
        <v>190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</row>
    <row r="6" spans="1:22" ht="21" x14ac:dyDescent="0.2">
      <c r="D6" s="121" t="s">
        <v>165</v>
      </c>
      <c r="E6" s="121"/>
      <c r="F6" s="121"/>
      <c r="G6" s="121"/>
      <c r="H6" s="121"/>
      <c r="I6" s="121"/>
      <c r="J6" s="121"/>
      <c r="K6" s="121"/>
      <c r="L6" s="121"/>
      <c r="N6" s="121" t="s">
        <v>166</v>
      </c>
      <c r="O6" s="121"/>
      <c r="P6" s="121"/>
      <c r="Q6" s="121"/>
      <c r="R6" s="121"/>
      <c r="S6" s="121"/>
      <c r="T6" s="121"/>
      <c r="U6" s="121"/>
      <c r="V6" s="121"/>
    </row>
    <row r="7" spans="1:22" ht="21" x14ac:dyDescent="0.2">
      <c r="D7" s="3"/>
      <c r="E7" s="3"/>
      <c r="F7" s="3"/>
      <c r="G7" s="3"/>
      <c r="H7" s="3"/>
      <c r="I7" s="3"/>
      <c r="J7" s="122" t="s">
        <v>101</v>
      </c>
      <c r="K7" s="122"/>
      <c r="L7" s="122"/>
      <c r="N7" s="3"/>
      <c r="O7" s="3"/>
      <c r="P7" s="3"/>
      <c r="Q7" s="3"/>
      <c r="R7" s="3"/>
      <c r="S7" s="3"/>
      <c r="T7" s="122" t="s">
        <v>101</v>
      </c>
      <c r="U7" s="122"/>
      <c r="V7" s="122"/>
    </row>
    <row r="8" spans="1:22" ht="21" x14ac:dyDescent="0.2">
      <c r="A8" s="121" t="s">
        <v>120</v>
      </c>
      <c r="B8" s="121"/>
      <c r="D8" s="2" t="s">
        <v>191</v>
      </c>
      <c r="F8" s="2" t="s">
        <v>169</v>
      </c>
      <c r="H8" s="2" t="s">
        <v>170</v>
      </c>
      <c r="J8" s="4" t="s">
        <v>143</v>
      </c>
      <c r="K8" s="3"/>
      <c r="L8" s="4" t="s">
        <v>151</v>
      </c>
      <c r="N8" s="2" t="s">
        <v>191</v>
      </c>
      <c r="P8" s="2" t="s">
        <v>169</v>
      </c>
      <c r="R8" s="2" t="s">
        <v>170</v>
      </c>
      <c r="T8" s="4" t="s">
        <v>143</v>
      </c>
      <c r="U8" s="3"/>
      <c r="V8" s="4" t="s">
        <v>151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F21" sqref="F21:F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ht="14.45" customHeight="1" x14ac:dyDescent="0.2"/>
    <row r="5" spans="1:18" ht="24" x14ac:dyDescent="0.2">
      <c r="A5" s="1" t="s">
        <v>192</v>
      </c>
      <c r="B5" s="120" t="s">
        <v>193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</row>
    <row r="6" spans="1:18" ht="14.45" customHeight="1" x14ac:dyDescent="0.2">
      <c r="D6" s="121" t="s">
        <v>165</v>
      </c>
      <c r="E6" s="121"/>
      <c r="F6" s="121"/>
      <c r="G6" s="121"/>
      <c r="H6" s="121"/>
      <c r="I6" s="121"/>
      <c r="J6" s="121"/>
      <c r="L6" s="121" t="s">
        <v>166</v>
      </c>
      <c r="M6" s="121"/>
      <c r="N6" s="121"/>
      <c r="O6" s="121"/>
      <c r="P6" s="121"/>
      <c r="Q6" s="121"/>
      <c r="R6" s="12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121" t="s">
        <v>194</v>
      </c>
      <c r="B8" s="121"/>
      <c r="D8" s="2" t="s">
        <v>195</v>
      </c>
      <c r="F8" s="2" t="s">
        <v>169</v>
      </c>
      <c r="H8" s="2" t="s">
        <v>170</v>
      </c>
      <c r="J8" s="2" t="s">
        <v>101</v>
      </c>
      <c r="L8" s="2" t="s">
        <v>195</v>
      </c>
      <c r="N8" s="2" t="s">
        <v>169</v>
      </c>
      <c r="P8" s="2" t="s">
        <v>170</v>
      </c>
      <c r="R8" s="2" t="s">
        <v>101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0439-AAA6-43B1-B7BA-5E1B925EBB47}">
  <dimension ref="A1:T17"/>
  <sheetViews>
    <sheetView rightToLeft="1" workbookViewId="0">
      <selection activeCell="H15" sqref="H15"/>
    </sheetView>
  </sheetViews>
  <sheetFormatPr defaultRowHeight="15.75" x14ac:dyDescent="0.4"/>
  <cols>
    <col min="1" max="1" width="6.5703125" style="16" bestFit="1" customWidth="1"/>
    <col min="2" max="2" width="15.42578125" style="16" customWidth="1"/>
    <col min="3" max="3" width="1.28515625" style="16" customWidth="1"/>
    <col min="4" max="4" width="14.5703125" style="16" customWidth="1"/>
    <col min="5" max="5" width="0.85546875" style="16" customWidth="1"/>
    <col min="6" max="6" width="18.42578125" style="16" bestFit="1" customWidth="1"/>
    <col min="7" max="7" width="0.85546875" style="16" customWidth="1"/>
    <col min="8" max="8" width="16.85546875" style="16" bestFit="1" customWidth="1"/>
    <col min="9" max="9" width="1.28515625" style="16" customWidth="1"/>
    <col min="10" max="10" width="19.42578125" style="16" customWidth="1"/>
    <col min="11" max="11" width="1.28515625" style="16" customWidth="1"/>
    <col min="12" max="12" width="13" style="16" customWidth="1"/>
    <col min="13" max="13" width="0.85546875" style="16" customWidth="1"/>
    <col min="14" max="14" width="20" style="16" customWidth="1"/>
    <col min="15" max="15" width="0.85546875" style="16" customWidth="1"/>
    <col min="16" max="16" width="17.140625" style="16" customWidth="1"/>
    <col min="17" max="17" width="0.85546875" style="16" customWidth="1"/>
    <col min="18" max="18" width="19.42578125" style="16" customWidth="1"/>
    <col min="19" max="19" width="0.5703125" style="16" customWidth="1"/>
    <col min="20" max="20" width="17.28515625" style="16" bestFit="1" customWidth="1"/>
  </cols>
  <sheetData>
    <row r="1" spans="1:20" ht="25.5" x14ac:dyDescent="0.2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0" ht="25.5" x14ac:dyDescent="0.2">
      <c r="A2" s="136" t="s">
        <v>146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</row>
    <row r="3" spans="1:20" ht="25.5" x14ac:dyDescent="0.2">
      <c r="A3" s="136" t="s">
        <v>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5" spans="1:20" ht="24" x14ac:dyDescent="0.2">
      <c r="A5" s="44" t="s">
        <v>220</v>
      </c>
      <c r="B5" s="137" t="s">
        <v>193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</row>
    <row r="6" spans="1:20" ht="21" x14ac:dyDescent="0.45">
      <c r="A6" s="68"/>
      <c r="B6" s="68"/>
      <c r="C6" s="68"/>
      <c r="D6" s="138" t="s">
        <v>165</v>
      </c>
      <c r="E6" s="138"/>
      <c r="F6" s="138"/>
      <c r="G6" s="138"/>
      <c r="H6" s="138"/>
      <c r="I6" s="138"/>
      <c r="J6" s="138"/>
      <c r="K6" s="68"/>
      <c r="L6" s="138" t="s">
        <v>166</v>
      </c>
      <c r="M6" s="138"/>
      <c r="N6" s="138"/>
      <c r="O6" s="138"/>
      <c r="P6" s="138"/>
      <c r="Q6" s="138"/>
      <c r="R6" s="138"/>
    </row>
    <row r="7" spans="1:20" ht="21" x14ac:dyDescent="0.45">
      <c r="A7" s="138" t="s">
        <v>194</v>
      </c>
      <c r="B7" s="138"/>
      <c r="C7" s="68"/>
      <c r="D7" s="50" t="s">
        <v>195</v>
      </c>
      <c r="E7" s="68"/>
      <c r="F7" s="50" t="s">
        <v>169</v>
      </c>
      <c r="G7" s="68"/>
      <c r="H7" s="50" t="s">
        <v>170</v>
      </c>
      <c r="I7" s="68"/>
      <c r="J7" s="50" t="s">
        <v>101</v>
      </c>
      <c r="K7" s="68"/>
      <c r="L7" s="50" t="s">
        <v>195</v>
      </c>
      <c r="M7" s="68"/>
      <c r="N7" s="50" t="s">
        <v>169</v>
      </c>
      <c r="O7" s="68"/>
      <c r="P7" s="50" t="s">
        <v>170</v>
      </c>
      <c r="Q7" s="68"/>
      <c r="R7" s="50" t="s">
        <v>101</v>
      </c>
      <c r="T7" s="51" t="s">
        <v>151</v>
      </c>
    </row>
    <row r="8" spans="1:20" ht="18.75" x14ac:dyDescent="0.45">
      <c r="A8" s="142" t="s">
        <v>60</v>
      </c>
      <c r="B8" s="142"/>
      <c r="C8" s="68"/>
      <c r="D8" s="68">
        <v>0</v>
      </c>
      <c r="E8" s="68"/>
      <c r="F8" s="60">
        <v>543183064203</v>
      </c>
      <c r="G8" s="68"/>
      <c r="H8" s="60">
        <v>976967961386</v>
      </c>
      <c r="I8" s="68"/>
      <c r="J8" s="60">
        <v>1520151025589</v>
      </c>
      <c r="K8" s="68"/>
      <c r="L8" s="68">
        <v>0</v>
      </c>
      <c r="M8" s="68"/>
      <c r="N8" s="143">
        <v>1432310185419</v>
      </c>
      <c r="O8" s="143"/>
      <c r="P8" s="60">
        <v>976967961386</v>
      </c>
      <c r="Q8" s="68"/>
      <c r="R8" s="60">
        <v>2409278146805</v>
      </c>
      <c r="T8" s="69">
        <f>R8/درآمد!$F$13</f>
        <v>0.74154178250409231</v>
      </c>
    </row>
    <row r="9" spans="1:20" ht="18.75" x14ac:dyDescent="0.45">
      <c r="A9" s="142" t="s">
        <v>61</v>
      </c>
      <c r="B9" s="142"/>
      <c r="C9" s="68"/>
      <c r="D9" s="68">
        <v>0</v>
      </c>
      <c r="E9" s="68"/>
      <c r="F9" s="60">
        <v>-33500430512</v>
      </c>
      <c r="G9" s="68"/>
      <c r="H9" s="60">
        <v>228431381702</v>
      </c>
      <c r="I9" s="68"/>
      <c r="J9" s="60">
        <v>194930951190</v>
      </c>
      <c r="K9" s="68"/>
      <c r="L9" s="68">
        <v>0</v>
      </c>
      <c r="M9" s="68"/>
      <c r="N9" s="143">
        <v>424125694439</v>
      </c>
      <c r="O9" s="143"/>
      <c r="P9" s="60">
        <v>228431381702</v>
      </c>
      <c r="Q9" s="68"/>
      <c r="R9" s="60">
        <v>652557076141</v>
      </c>
      <c r="T9" s="69">
        <f>R9/درآمد!$F$13</f>
        <v>0.20084785065973587</v>
      </c>
    </row>
    <row r="10" spans="1:20" ht="19.5" thickBot="1" x14ac:dyDescent="0.5">
      <c r="A10" s="70"/>
      <c r="B10" s="70"/>
      <c r="C10" s="68"/>
      <c r="D10" s="70"/>
      <c r="E10" s="68"/>
      <c r="F10" s="71">
        <f>SUM(F8:F9)</f>
        <v>509682633691</v>
      </c>
      <c r="G10" s="68"/>
      <c r="H10" s="70"/>
      <c r="I10" s="68"/>
      <c r="J10" s="71">
        <f>SUM(J8:J9)</f>
        <v>1715081976779</v>
      </c>
      <c r="K10" s="68"/>
      <c r="L10" s="70"/>
      <c r="M10" s="68"/>
      <c r="N10" s="71">
        <f>SUM(N8:O9)</f>
        <v>1856435879858</v>
      </c>
      <c r="O10" s="68"/>
      <c r="P10" s="70">
        <v>0</v>
      </c>
      <c r="Q10" s="68"/>
      <c r="R10" s="71">
        <f>SUM(R8:R9)</f>
        <v>3061835222946</v>
      </c>
      <c r="T10" s="72">
        <f>SUM(T8:T9)</f>
        <v>0.94238963316382818</v>
      </c>
    </row>
    <row r="11" spans="1:20" ht="19.5" thickTop="1" x14ac:dyDescent="0.4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</row>
    <row r="12" spans="1:20" ht="18.75" x14ac:dyDescent="0.4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</row>
    <row r="13" spans="1:20" ht="18.75" x14ac:dyDescent="0.4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</row>
    <row r="14" spans="1:20" ht="18.75" x14ac:dyDescent="0.4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</row>
    <row r="15" spans="1:20" ht="18.75" x14ac:dyDescent="0.4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</row>
    <row r="16" spans="1:20" ht="18.75" x14ac:dyDescent="0.4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</row>
    <row r="17" spans="1:18" ht="18.75" x14ac:dyDescent="0.4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</row>
  </sheetData>
  <mergeCells count="11">
    <mergeCell ref="D6:J6"/>
    <mergeCell ref="L6:R6"/>
    <mergeCell ref="B5:T5"/>
    <mergeCell ref="A3:T3"/>
    <mergeCell ref="A2:T2"/>
    <mergeCell ref="A1:T1"/>
    <mergeCell ref="A7:B7"/>
    <mergeCell ref="A8:B8"/>
    <mergeCell ref="N8:O8"/>
    <mergeCell ref="A9:B9"/>
    <mergeCell ref="N9:O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00"/>
  <sheetViews>
    <sheetView rightToLeft="1" workbookViewId="0">
      <selection activeCell="M16" sqref="M16"/>
    </sheetView>
  </sheetViews>
  <sheetFormatPr defaultRowHeight="15.75" x14ac:dyDescent="0.4"/>
  <cols>
    <col min="1" max="1" width="7.7109375" style="16" customWidth="1"/>
    <col min="2" max="2" width="5.140625" style="16" customWidth="1"/>
    <col min="3" max="3" width="1.28515625" style="16" customWidth="1"/>
    <col min="4" max="4" width="13" style="16" customWidth="1"/>
    <col min="5" max="5" width="1.28515625" style="16" customWidth="1"/>
    <col min="6" max="6" width="14.28515625" style="16" customWidth="1"/>
    <col min="7" max="7" width="1.28515625" style="16" customWidth="1"/>
    <col min="8" max="8" width="13" style="16" customWidth="1"/>
    <col min="9" max="9" width="1.28515625" style="16" customWidth="1"/>
    <col min="10" max="10" width="10.42578125" style="16" customWidth="1"/>
    <col min="11" max="11" width="9.140625" style="16" customWidth="1"/>
    <col min="12" max="12" width="1.28515625" style="16" customWidth="1"/>
    <col min="13" max="13" width="28.5703125" style="16" customWidth="1"/>
    <col min="14" max="14" width="1.28515625" style="16" customWidth="1"/>
    <col min="15" max="15" width="14.28515625" style="16" customWidth="1"/>
    <col min="16" max="16" width="1.28515625" style="16" customWidth="1"/>
    <col min="17" max="17" width="28.5703125" style="16" customWidth="1"/>
    <col min="18" max="18" width="0.28515625" style="16" customWidth="1"/>
    <col min="19" max="19" width="9.140625" style="16"/>
  </cols>
  <sheetData>
    <row r="1" spans="1:17" ht="29.1" customHeight="1" x14ac:dyDescent="0.4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21.75" customHeight="1" x14ac:dyDescent="0.4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21.75" customHeight="1" x14ac:dyDescent="0.4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4.45" customHeight="1" x14ac:dyDescent="0.4"/>
    <row r="5" spans="1:17" ht="14.45" customHeight="1" x14ac:dyDescent="0.4">
      <c r="A5" s="14" t="s">
        <v>196</v>
      </c>
      <c r="B5" s="120" t="s">
        <v>197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1:17" ht="29.1" customHeight="1" x14ac:dyDescent="0.4">
      <c r="M6" s="144" t="s">
        <v>198</v>
      </c>
      <c r="Q6" s="144" t="s">
        <v>199</v>
      </c>
    </row>
    <row r="7" spans="1:17" ht="14.45" customHeight="1" x14ac:dyDescent="0.4">
      <c r="A7" s="121" t="s">
        <v>200</v>
      </c>
      <c r="B7" s="121"/>
      <c r="D7" s="13" t="s">
        <v>201</v>
      </c>
      <c r="F7" s="13" t="s">
        <v>202</v>
      </c>
      <c r="H7" s="13" t="s">
        <v>114</v>
      </c>
      <c r="J7" s="121" t="s">
        <v>203</v>
      </c>
      <c r="K7" s="121"/>
      <c r="M7" s="144"/>
      <c r="O7" s="13" t="s">
        <v>204</v>
      </c>
      <c r="Q7" s="144"/>
    </row>
    <row r="8" spans="1:17" ht="14.45" customHeight="1" x14ac:dyDescent="0.4">
      <c r="A8" s="122" t="s">
        <v>205</v>
      </c>
      <c r="B8" s="148"/>
      <c r="D8" s="122" t="s">
        <v>206</v>
      </c>
      <c r="F8" s="12" t="s">
        <v>207</v>
      </c>
      <c r="H8" s="17"/>
      <c r="J8" s="17"/>
      <c r="K8" s="17"/>
      <c r="M8" s="17"/>
      <c r="O8" s="17"/>
      <c r="Q8" s="17"/>
    </row>
    <row r="9" spans="1:17" ht="14.45" customHeight="1" x14ac:dyDescent="0.4">
      <c r="A9" s="121"/>
      <c r="B9" s="121"/>
      <c r="D9" s="121"/>
      <c r="F9" s="12" t="s">
        <v>208</v>
      </c>
    </row>
    <row r="10" spans="1:17" ht="14.45" customHeight="1" x14ac:dyDescent="0.4">
      <c r="A10" s="122" t="s">
        <v>205</v>
      </c>
      <c r="B10" s="148"/>
      <c r="D10" s="122" t="s">
        <v>209</v>
      </c>
      <c r="F10" s="12" t="s">
        <v>207</v>
      </c>
    </row>
    <row r="11" spans="1:17" ht="14.45" customHeight="1" x14ac:dyDescent="0.4">
      <c r="A11" s="121"/>
      <c r="B11" s="121"/>
      <c r="D11" s="121"/>
      <c r="F11" s="12" t="s">
        <v>210</v>
      </c>
    </row>
    <row r="12" spans="1:17" ht="65.45" customHeight="1" x14ac:dyDescent="0.4">
      <c r="A12" s="145" t="s">
        <v>211</v>
      </c>
      <c r="B12" s="145"/>
      <c r="D12" s="15" t="s">
        <v>212</v>
      </c>
      <c r="F12" s="12" t="s">
        <v>213</v>
      </c>
    </row>
    <row r="13" spans="1:17" ht="14.45" customHeight="1" x14ac:dyDescent="0.4">
      <c r="A13" s="145" t="s">
        <v>214</v>
      </c>
      <c r="B13" s="146"/>
      <c r="D13" s="145" t="s">
        <v>214</v>
      </c>
      <c r="F13" s="12" t="s">
        <v>215</v>
      </c>
    </row>
    <row r="14" spans="1:17" ht="14.45" customHeight="1" x14ac:dyDescent="0.4">
      <c r="A14" s="147"/>
      <c r="B14" s="147"/>
      <c r="D14" s="147"/>
      <c r="F14" s="12" t="s">
        <v>216</v>
      </c>
    </row>
    <row r="15" spans="1:17" ht="14.45" customHeight="1" x14ac:dyDescent="0.4">
      <c r="A15" s="147"/>
      <c r="B15" s="147"/>
      <c r="D15" s="147"/>
      <c r="F15" s="12" t="s">
        <v>217</v>
      </c>
    </row>
    <row r="16" spans="1:17" ht="14.45" customHeight="1" x14ac:dyDescent="0.4">
      <c r="A16" s="144"/>
      <c r="B16" s="144"/>
      <c r="D16" s="144"/>
      <c r="F16" s="12" t="s">
        <v>218</v>
      </c>
    </row>
    <row r="17" spans="1:10" ht="14.45" customHeight="1" x14ac:dyDescent="0.4">
      <c r="A17" s="17"/>
      <c r="B17" s="17"/>
      <c r="D17" s="17"/>
      <c r="F17" s="17"/>
    </row>
    <row r="18" spans="1:10" ht="14.45" customHeight="1" x14ac:dyDescent="0.4">
      <c r="A18" s="121" t="s">
        <v>219</v>
      </c>
      <c r="B18" s="121"/>
      <c r="C18" s="121"/>
      <c r="D18" s="121"/>
      <c r="E18" s="121"/>
      <c r="F18" s="121"/>
      <c r="G18" s="121"/>
      <c r="H18" s="121"/>
      <c r="I18" s="121"/>
      <c r="J18" s="121"/>
    </row>
    <row r="19" spans="1:10" ht="14.45" customHeight="1" x14ac:dyDescent="0.4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  <row r="83" ht="14.45" customHeight="1" x14ac:dyDescent="0.4"/>
    <row r="84" ht="14.45" customHeight="1" x14ac:dyDescent="0.4"/>
    <row r="85" ht="14.45" customHeight="1" x14ac:dyDescent="0.4"/>
    <row r="86" ht="14.45" customHeight="1" x14ac:dyDescent="0.4"/>
    <row r="87" ht="14.45" customHeight="1" x14ac:dyDescent="0.4"/>
    <row r="88" ht="14.45" customHeight="1" x14ac:dyDescent="0.4"/>
    <row r="89" ht="14.45" customHeight="1" x14ac:dyDescent="0.4"/>
    <row r="90" ht="14.45" customHeight="1" x14ac:dyDescent="0.4"/>
    <row r="91" ht="14.45" customHeight="1" x14ac:dyDescent="0.4"/>
    <row r="92" ht="14.45" customHeight="1" x14ac:dyDescent="0.4"/>
    <row r="93" ht="14.45" customHeight="1" x14ac:dyDescent="0.4"/>
    <row r="94" ht="14.45" customHeight="1" x14ac:dyDescent="0.4"/>
    <row r="95" ht="14.45" customHeight="1" x14ac:dyDescent="0.4"/>
    <row r="96" ht="14.45" customHeight="1" x14ac:dyDescent="0.4"/>
    <row r="97" ht="14.45" customHeight="1" x14ac:dyDescent="0.4"/>
    <row r="98" ht="14.45" customHeight="1" x14ac:dyDescent="0.4"/>
    <row r="99" ht="14.45" customHeight="1" x14ac:dyDescent="0.4"/>
    <row r="100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workbookViewId="0">
      <selection activeCell="F22" sqref="F2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14.45" customHeight="1" x14ac:dyDescent="0.2"/>
    <row r="5" spans="1:10" ht="14.45" customHeight="1" x14ac:dyDescent="0.2">
      <c r="A5" s="1" t="s">
        <v>220</v>
      </c>
      <c r="B5" s="120" t="s">
        <v>221</v>
      </c>
      <c r="C5" s="120"/>
      <c r="D5" s="120"/>
      <c r="E5" s="120"/>
      <c r="F5" s="120"/>
      <c r="G5" s="120"/>
      <c r="H5" s="120"/>
      <c r="I5" s="120"/>
      <c r="J5" s="120"/>
    </row>
    <row r="6" spans="1:10" ht="14.45" customHeight="1" x14ac:dyDescent="0.2">
      <c r="A6" s="37"/>
      <c r="B6" s="37"/>
      <c r="C6" s="37"/>
      <c r="D6" s="121" t="s">
        <v>165</v>
      </c>
      <c r="E6" s="121"/>
      <c r="F6" s="121"/>
      <c r="G6" s="37"/>
      <c r="H6" s="121" t="s">
        <v>166</v>
      </c>
      <c r="I6" s="121"/>
      <c r="J6" s="121"/>
    </row>
    <row r="7" spans="1:10" ht="36.4" customHeight="1" x14ac:dyDescent="0.2">
      <c r="A7" s="121" t="s">
        <v>222</v>
      </c>
      <c r="B7" s="121"/>
      <c r="C7" s="37"/>
      <c r="D7" s="11" t="s">
        <v>223</v>
      </c>
      <c r="E7" s="38"/>
      <c r="F7" s="11" t="s">
        <v>224</v>
      </c>
      <c r="G7" s="37"/>
      <c r="H7" s="11" t="s">
        <v>223</v>
      </c>
      <c r="I7" s="38"/>
      <c r="J7" s="11" t="s">
        <v>224</v>
      </c>
    </row>
    <row r="8" spans="1:10" ht="21.75" customHeight="1" x14ac:dyDescent="0.2">
      <c r="A8" s="123" t="s">
        <v>269</v>
      </c>
      <c r="B8" s="123"/>
      <c r="C8" s="37"/>
      <c r="D8" s="20">
        <v>54890</v>
      </c>
      <c r="E8" s="37"/>
      <c r="F8" s="64">
        <f>D8/$D$15</f>
        <v>8.9239790536208874E-7</v>
      </c>
      <c r="G8" s="37"/>
      <c r="H8" s="20">
        <v>109555</v>
      </c>
      <c r="I8" s="37"/>
      <c r="J8" s="64">
        <f>H8/$H$15</f>
        <v>1.4160715950082891E-6</v>
      </c>
    </row>
    <row r="9" spans="1:10" ht="21.75" customHeight="1" x14ac:dyDescent="0.2">
      <c r="A9" s="125" t="s">
        <v>178</v>
      </c>
      <c r="B9" s="125"/>
      <c r="C9" s="37"/>
      <c r="D9" s="22">
        <v>31120</v>
      </c>
      <c r="E9" s="37"/>
      <c r="F9" s="66">
        <f t="shared" ref="F9:F14" si="0">D9/$D$15</f>
        <v>5.059468539782875E-7</v>
      </c>
      <c r="G9" s="37"/>
      <c r="H9" s="22">
        <v>62113</v>
      </c>
      <c r="I9" s="37"/>
      <c r="J9" s="66">
        <f t="shared" ref="J9:J14" si="1">H9/$H$15</f>
        <v>8.0285203761352624E-7</v>
      </c>
    </row>
    <row r="10" spans="1:10" ht="21.75" customHeight="1" x14ac:dyDescent="0.2">
      <c r="A10" s="125" t="s">
        <v>20</v>
      </c>
      <c r="B10" s="125"/>
      <c r="C10" s="37"/>
      <c r="D10" s="22">
        <v>380403</v>
      </c>
      <c r="E10" s="37"/>
      <c r="F10" s="66">
        <f t="shared" si="0"/>
        <v>6.18456623052386E-6</v>
      </c>
      <c r="G10" s="37"/>
      <c r="H10" s="22">
        <v>902540</v>
      </c>
      <c r="I10" s="37"/>
      <c r="J10" s="66">
        <f t="shared" si="1"/>
        <v>1.166593270374498E-5</v>
      </c>
    </row>
    <row r="11" spans="1:10" ht="21.75" customHeight="1" x14ac:dyDescent="0.2">
      <c r="A11" s="125" t="s">
        <v>274</v>
      </c>
      <c r="B11" s="125"/>
      <c r="C11" s="37"/>
      <c r="D11" s="22">
        <v>24896</v>
      </c>
      <c r="E11" s="37"/>
      <c r="F11" s="66">
        <f t="shared" si="0"/>
        <v>4.0475748318263005E-7</v>
      </c>
      <c r="G11" s="37"/>
      <c r="H11" s="22">
        <v>49774</v>
      </c>
      <c r="I11" s="37"/>
      <c r="J11" s="66">
        <f t="shared" si="1"/>
        <v>6.4336221596405997E-7</v>
      </c>
    </row>
    <row r="12" spans="1:10" ht="21.75" customHeight="1" x14ac:dyDescent="0.2">
      <c r="A12" s="125" t="s">
        <v>271</v>
      </c>
      <c r="B12" s="125"/>
      <c r="C12" s="37"/>
      <c r="D12" s="22">
        <v>384925</v>
      </c>
      <c r="E12" s="37"/>
      <c r="F12" s="66">
        <f t="shared" si="0"/>
        <v>6.2580846005010389E-6</v>
      </c>
      <c r="G12" s="37"/>
      <c r="H12" s="22">
        <v>769850</v>
      </c>
      <c r="I12" s="37"/>
      <c r="J12" s="66">
        <f t="shared" si="1"/>
        <v>9.9508257716866541E-6</v>
      </c>
    </row>
    <row r="13" spans="1:10" ht="21.75" customHeight="1" x14ac:dyDescent="0.2">
      <c r="A13" s="125" t="s">
        <v>273</v>
      </c>
      <c r="B13" s="125"/>
      <c r="C13" s="37"/>
      <c r="D13" s="22">
        <v>1224937</v>
      </c>
      <c r="E13" s="37"/>
      <c r="F13" s="66">
        <f t="shared" si="0"/>
        <v>1.9914942849344523E-5</v>
      </c>
      <c r="G13" s="37"/>
      <c r="H13" s="22">
        <v>3671001</v>
      </c>
      <c r="I13" s="37"/>
      <c r="J13" s="66">
        <f t="shared" si="1"/>
        <v>4.7450141402464737E-5</v>
      </c>
    </row>
    <row r="14" spans="1:10" ht="21.75" customHeight="1" x14ac:dyDescent="0.2">
      <c r="A14" s="125" t="s">
        <v>275</v>
      </c>
      <c r="B14" s="125"/>
      <c r="C14" s="37"/>
      <c r="D14" s="22">
        <v>61506335447</v>
      </c>
      <c r="E14" s="37">
        <v>0</v>
      </c>
      <c r="F14" s="74">
        <f t="shared" si="0"/>
        <v>0.99996583930407712</v>
      </c>
      <c r="G14" s="37">
        <v>0</v>
      </c>
      <c r="H14" s="22">
        <v>77359873741</v>
      </c>
      <c r="I14" s="37"/>
      <c r="J14" s="67">
        <f t="shared" si="1"/>
        <v>0.99992807081427348</v>
      </c>
    </row>
    <row r="15" spans="1:10" ht="21.75" customHeight="1" thickBot="1" x14ac:dyDescent="0.25">
      <c r="A15" s="129" t="s">
        <v>101</v>
      </c>
      <c r="B15" s="129"/>
      <c r="C15" s="37"/>
      <c r="D15" s="27">
        <v>61508436618</v>
      </c>
      <c r="E15" s="37"/>
      <c r="F15" s="73">
        <f>SUM(F8:F14)</f>
        <v>1</v>
      </c>
      <c r="G15" s="37"/>
      <c r="H15" s="27">
        <v>77365438574</v>
      </c>
      <c r="I15" s="37"/>
      <c r="J15" s="73">
        <f>SUM(J8:J14)</f>
        <v>1</v>
      </c>
    </row>
    <row r="16" spans="1:10" x14ac:dyDescent="0.2">
      <c r="A16" s="37"/>
      <c r="B16" s="37"/>
      <c r="C16" s="37"/>
      <c r="D16" s="37"/>
      <c r="E16" s="37"/>
      <c r="F16" s="37"/>
      <c r="G16" s="37"/>
      <c r="H16" s="37"/>
      <c r="I16" s="37"/>
      <c r="J16" s="37"/>
    </row>
    <row r="17" spans="1:10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</row>
    <row r="18" spans="1:10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</row>
    <row r="19" spans="1:10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0" spans="1:10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</row>
  </sheetData>
  <mergeCells count="15">
    <mergeCell ref="A12:B12"/>
    <mergeCell ref="A14:B14"/>
    <mergeCell ref="A13:B13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4"/>
  <sheetViews>
    <sheetView rightToLeft="1" workbookViewId="0">
      <selection activeCell="B18" sqref="B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7" ht="29.1" customHeight="1" x14ac:dyDescent="0.2">
      <c r="A1" s="118" t="s">
        <v>0</v>
      </c>
      <c r="B1" s="118"/>
      <c r="C1" s="118"/>
      <c r="D1" s="118"/>
      <c r="E1" s="118"/>
      <c r="F1" s="118"/>
    </row>
    <row r="2" spans="1:7" ht="21.75" customHeight="1" x14ac:dyDescent="0.2">
      <c r="A2" s="118" t="s">
        <v>146</v>
      </c>
      <c r="B2" s="118"/>
      <c r="C2" s="118"/>
      <c r="D2" s="118"/>
      <c r="E2" s="118"/>
      <c r="F2" s="118"/>
    </row>
    <row r="3" spans="1:7" ht="21.75" customHeight="1" x14ac:dyDescent="0.2">
      <c r="A3" s="118" t="s">
        <v>2</v>
      </c>
      <c r="B3" s="118"/>
      <c r="C3" s="118"/>
      <c r="D3" s="118"/>
      <c r="E3" s="118"/>
      <c r="F3" s="118"/>
    </row>
    <row r="4" spans="1:7" ht="14.45" customHeight="1" x14ac:dyDescent="0.2"/>
    <row r="5" spans="1:7" ht="29.1" customHeight="1" x14ac:dyDescent="0.2">
      <c r="A5" s="1" t="s">
        <v>225</v>
      </c>
      <c r="B5" s="120" t="s">
        <v>161</v>
      </c>
      <c r="C5" s="120"/>
      <c r="D5" s="120"/>
      <c r="E5" s="120"/>
      <c r="F5" s="120"/>
    </row>
    <row r="6" spans="1:7" ht="14.45" customHeight="1" x14ac:dyDescent="0.2">
      <c r="A6" s="37"/>
      <c r="B6" s="37"/>
      <c r="C6" s="37"/>
      <c r="D6" s="8" t="s">
        <v>165</v>
      </c>
      <c r="E6" s="37"/>
      <c r="F6" s="8" t="s">
        <v>9</v>
      </c>
      <c r="G6" s="37"/>
    </row>
    <row r="7" spans="1:7" ht="14.45" customHeight="1" x14ac:dyDescent="0.2">
      <c r="A7" s="121" t="s">
        <v>161</v>
      </c>
      <c r="B7" s="121"/>
      <c r="C7" s="37"/>
      <c r="D7" s="9" t="s">
        <v>143</v>
      </c>
      <c r="E7" s="37"/>
      <c r="F7" s="9" t="s">
        <v>143</v>
      </c>
      <c r="G7" s="37"/>
    </row>
    <row r="8" spans="1:7" ht="21.75" customHeight="1" x14ac:dyDescent="0.2">
      <c r="A8" s="123" t="s">
        <v>161</v>
      </c>
      <c r="B8" s="123"/>
      <c r="C8" s="37"/>
      <c r="D8" s="31">
        <v>3557009528</v>
      </c>
      <c r="E8" s="96"/>
      <c r="F8" s="31">
        <v>22223834861</v>
      </c>
      <c r="G8" s="37"/>
    </row>
    <row r="9" spans="1:7" ht="21.75" customHeight="1" x14ac:dyDescent="0.2">
      <c r="A9" s="125" t="s">
        <v>226</v>
      </c>
      <c r="B9" s="125"/>
      <c r="C9" s="37"/>
      <c r="D9" s="33">
        <v>0</v>
      </c>
      <c r="E9" s="96"/>
      <c r="F9" s="33">
        <v>35235146</v>
      </c>
      <c r="G9" s="37"/>
    </row>
    <row r="10" spans="1:7" ht="21.75" customHeight="1" x14ac:dyDescent="0.2">
      <c r="A10" s="127" t="s">
        <v>227</v>
      </c>
      <c r="B10" s="127"/>
      <c r="C10" s="37"/>
      <c r="D10" s="35">
        <v>-25996155347</v>
      </c>
      <c r="E10" s="96"/>
      <c r="F10" s="35">
        <v>21206543847</v>
      </c>
      <c r="G10" s="37"/>
    </row>
    <row r="11" spans="1:7" ht="21.75" customHeight="1" x14ac:dyDescent="0.2">
      <c r="A11" s="129" t="s">
        <v>101</v>
      </c>
      <c r="B11" s="129"/>
      <c r="C11" s="37"/>
      <c r="D11" s="42">
        <v>-22439145819</v>
      </c>
      <c r="E11" s="96"/>
      <c r="F11" s="42">
        <v>43465613854</v>
      </c>
      <c r="G11" s="37"/>
    </row>
    <row r="12" spans="1:7" x14ac:dyDescent="0.2">
      <c r="A12" s="37"/>
      <c r="B12" s="37"/>
      <c r="C12" s="37"/>
      <c r="D12" s="37"/>
      <c r="E12" s="37"/>
      <c r="F12" s="37"/>
      <c r="G12" s="37"/>
    </row>
    <row r="13" spans="1:7" x14ac:dyDescent="0.2">
      <c r="A13" s="37"/>
      <c r="B13" s="37"/>
      <c r="C13" s="37"/>
      <c r="D13" s="37"/>
      <c r="E13" s="37"/>
      <c r="F13" s="37"/>
      <c r="G13" s="37"/>
    </row>
    <row r="14" spans="1:7" x14ac:dyDescent="0.2">
      <c r="A14" s="37"/>
      <c r="B14" s="37"/>
      <c r="C14" s="37"/>
      <c r="D14" s="37"/>
      <c r="E14" s="37"/>
      <c r="F14" s="37"/>
      <c r="G14" s="3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workbookViewId="0">
      <selection activeCell="K17" sqref="K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6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14.45" customHeight="1" x14ac:dyDescent="0.2"/>
    <row r="5" spans="1:19" ht="14.45" customHeight="1" x14ac:dyDescent="0.2">
      <c r="A5" s="120" t="s">
        <v>168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</row>
    <row r="6" spans="1:19" ht="14.45" customHeight="1" x14ac:dyDescent="0.2">
      <c r="A6" s="121" t="s">
        <v>103</v>
      </c>
      <c r="B6" s="37"/>
      <c r="C6" s="121" t="s">
        <v>228</v>
      </c>
      <c r="D6" s="121"/>
      <c r="E6" s="121"/>
      <c r="F6" s="121"/>
      <c r="G6" s="121"/>
      <c r="H6" s="37"/>
      <c r="I6" s="121" t="s">
        <v>165</v>
      </c>
      <c r="J6" s="121"/>
      <c r="K6" s="121"/>
      <c r="L6" s="121"/>
      <c r="M6" s="121"/>
      <c r="N6" s="37"/>
      <c r="O6" s="121" t="s">
        <v>166</v>
      </c>
      <c r="P6" s="121"/>
      <c r="Q6" s="121"/>
      <c r="R6" s="121"/>
      <c r="S6" s="121"/>
    </row>
    <row r="7" spans="1:19" ht="42.75" customHeight="1" x14ac:dyDescent="0.2">
      <c r="A7" s="121"/>
      <c r="B7" s="37"/>
      <c r="C7" s="11" t="s">
        <v>229</v>
      </c>
      <c r="D7" s="38"/>
      <c r="E7" s="11" t="s">
        <v>230</v>
      </c>
      <c r="F7" s="38"/>
      <c r="G7" s="11" t="s">
        <v>231</v>
      </c>
      <c r="H7" s="37"/>
      <c r="I7" s="11" t="s">
        <v>232</v>
      </c>
      <c r="J7" s="38"/>
      <c r="K7" s="11" t="s">
        <v>233</v>
      </c>
      <c r="L7" s="38"/>
      <c r="M7" s="11" t="s">
        <v>234</v>
      </c>
      <c r="N7" s="37"/>
      <c r="O7" s="11" t="s">
        <v>232</v>
      </c>
      <c r="P7" s="38"/>
      <c r="Q7" s="11" t="s">
        <v>233</v>
      </c>
      <c r="R7" s="38"/>
      <c r="S7" s="11" t="s">
        <v>234</v>
      </c>
    </row>
    <row r="8" spans="1:19" ht="21.75" customHeight="1" x14ac:dyDescent="0.2">
      <c r="A8" s="39" t="s">
        <v>77</v>
      </c>
      <c r="B8" s="37"/>
      <c r="C8" s="39" t="s">
        <v>235</v>
      </c>
      <c r="D8" s="37"/>
      <c r="E8" s="20">
        <v>100000000</v>
      </c>
      <c r="F8" s="37"/>
      <c r="G8" s="20">
        <v>180</v>
      </c>
      <c r="H8" s="37"/>
      <c r="I8" s="20">
        <v>18000000000</v>
      </c>
      <c r="J8" s="37"/>
      <c r="K8" s="20">
        <v>2375743163</v>
      </c>
      <c r="L8" s="37"/>
      <c r="M8" s="20">
        <v>15624256837</v>
      </c>
      <c r="N8" s="37"/>
      <c r="O8" s="20">
        <v>18000000000</v>
      </c>
      <c r="P8" s="37"/>
      <c r="Q8" s="20">
        <v>2375743163</v>
      </c>
      <c r="R8" s="37"/>
      <c r="S8" s="20">
        <v>15624256837</v>
      </c>
    </row>
    <row r="9" spans="1:19" ht="21.75" customHeight="1" x14ac:dyDescent="0.2">
      <c r="A9" s="40" t="s">
        <v>39</v>
      </c>
      <c r="B9" s="37"/>
      <c r="C9" s="40" t="s">
        <v>236</v>
      </c>
      <c r="D9" s="37"/>
      <c r="E9" s="22">
        <v>37000000</v>
      </c>
      <c r="F9" s="37"/>
      <c r="G9" s="22">
        <v>2260</v>
      </c>
      <c r="H9" s="37"/>
      <c r="I9" s="22">
        <v>0</v>
      </c>
      <c r="J9" s="37"/>
      <c r="K9" s="22">
        <v>0</v>
      </c>
      <c r="L9" s="37"/>
      <c r="M9" s="22">
        <v>0</v>
      </c>
      <c r="N9" s="37"/>
      <c r="O9" s="22">
        <v>83620000000</v>
      </c>
      <c r="P9" s="37"/>
      <c r="Q9" s="22">
        <v>3773564421</v>
      </c>
      <c r="R9" s="37"/>
      <c r="S9" s="22">
        <v>79846435579</v>
      </c>
    </row>
    <row r="10" spans="1:19" ht="21.75" customHeight="1" x14ac:dyDescent="0.2">
      <c r="A10" s="41" t="s">
        <v>25</v>
      </c>
      <c r="B10" s="37"/>
      <c r="C10" s="41" t="s">
        <v>237</v>
      </c>
      <c r="D10" s="37"/>
      <c r="E10" s="25">
        <v>50000000</v>
      </c>
      <c r="F10" s="37"/>
      <c r="G10" s="25">
        <v>340</v>
      </c>
      <c r="H10" s="37"/>
      <c r="I10" s="25">
        <v>0</v>
      </c>
      <c r="J10" s="37"/>
      <c r="K10" s="25">
        <v>0</v>
      </c>
      <c r="L10" s="37"/>
      <c r="M10" s="25">
        <v>0</v>
      </c>
      <c r="N10" s="37"/>
      <c r="O10" s="25">
        <v>17000000000</v>
      </c>
      <c r="P10" s="37"/>
      <c r="Q10" s="25">
        <v>2110977804</v>
      </c>
      <c r="R10" s="37"/>
      <c r="S10" s="25">
        <v>14889022196</v>
      </c>
    </row>
    <row r="11" spans="1:19" ht="21.75" customHeight="1" x14ac:dyDescent="0.2">
      <c r="A11" s="10" t="s">
        <v>101</v>
      </c>
      <c r="B11" s="37"/>
      <c r="C11" s="27"/>
      <c r="D11" s="37"/>
      <c r="E11" s="27"/>
      <c r="F11" s="37"/>
      <c r="G11" s="27"/>
      <c r="H11" s="37"/>
      <c r="I11" s="27">
        <v>18000000000</v>
      </c>
      <c r="J11" s="37"/>
      <c r="K11" s="27">
        <v>2375743163</v>
      </c>
      <c r="L11" s="37"/>
      <c r="M11" s="27">
        <v>15624256837</v>
      </c>
      <c r="N11" s="37"/>
      <c r="O11" s="27">
        <v>118620000000</v>
      </c>
      <c r="P11" s="37"/>
      <c r="Q11" s="27">
        <v>8260285388</v>
      </c>
      <c r="R11" s="37"/>
      <c r="S11" s="27">
        <v>110359714612</v>
      </c>
    </row>
    <row r="12" spans="1:19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19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</row>
    <row r="14" spans="1:19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</row>
    <row r="15" spans="1:19" x14ac:dyDescent="0.2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</row>
    <row r="16" spans="1:19" x14ac:dyDescent="0.2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</row>
    <row r="17" spans="1:19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19" sqref="G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14.45" customHeight="1" x14ac:dyDescent="0.2"/>
    <row r="5" spans="1:11" ht="14.45" customHeight="1" x14ac:dyDescent="0.2">
      <c r="A5" s="120" t="s">
        <v>191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</row>
    <row r="6" spans="1:11" ht="14.45" customHeight="1" x14ac:dyDescent="0.2">
      <c r="I6" s="2" t="s">
        <v>165</v>
      </c>
      <c r="K6" s="2" t="s">
        <v>166</v>
      </c>
    </row>
    <row r="7" spans="1:11" ht="37.5" customHeight="1" x14ac:dyDescent="0.2">
      <c r="A7" s="2" t="s">
        <v>238</v>
      </c>
      <c r="C7" s="5" t="s">
        <v>239</v>
      </c>
      <c r="E7" s="5" t="s">
        <v>240</v>
      </c>
      <c r="G7" s="5" t="s">
        <v>241</v>
      </c>
      <c r="I7" s="6" t="s">
        <v>242</v>
      </c>
      <c r="K7" s="6" t="s">
        <v>242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J13" sqref="J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14.45" customHeight="1" x14ac:dyDescent="0.2"/>
    <row r="5" spans="1:19" ht="14.45" customHeight="1" x14ac:dyDescent="0.2">
      <c r="A5" s="120" t="s">
        <v>243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</row>
    <row r="6" spans="1:19" ht="14.45" customHeight="1" x14ac:dyDescent="0.2">
      <c r="A6" s="121" t="s">
        <v>149</v>
      </c>
      <c r="I6" s="121" t="s">
        <v>165</v>
      </c>
      <c r="J6" s="121"/>
      <c r="K6" s="121"/>
      <c r="L6" s="121"/>
      <c r="M6" s="121"/>
      <c r="O6" s="121" t="s">
        <v>166</v>
      </c>
      <c r="P6" s="121"/>
      <c r="Q6" s="121"/>
      <c r="R6" s="121"/>
      <c r="S6" s="121"/>
    </row>
    <row r="7" spans="1:19" ht="29.1" customHeight="1" x14ac:dyDescent="0.2">
      <c r="A7" s="121"/>
      <c r="C7" s="5" t="s">
        <v>244</v>
      </c>
      <c r="E7" s="5" t="s">
        <v>130</v>
      </c>
      <c r="G7" s="5" t="s">
        <v>245</v>
      </c>
      <c r="I7" s="6" t="s">
        <v>246</v>
      </c>
      <c r="J7" s="3"/>
      <c r="K7" s="6" t="s">
        <v>233</v>
      </c>
      <c r="L7" s="3"/>
      <c r="M7" s="6" t="s">
        <v>247</v>
      </c>
      <c r="O7" s="6" t="s">
        <v>246</v>
      </c>
      <c r="P7" s="3"/>
      <c r="Q7" s="6" t="s">
        <v>233</v>
      </c>
      <c r="R7" s="3"/>
      <c r="S7" s="6" t="s">
        <v>247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2"/>
  <sheetViews>
    <sheetView rightToLeft="1" topLeftCell="A68" workbookViewId="0">
      <selection activeCell="Z13" sqref="Z13"/>
    </sheetView>
  </sheetViews>
  <sheetFormatPr defaultRowHeight="15.75" x14ac:dyDescent="0.4"/>
  <cols>
    <col min="1" max="2" width="2.5703125" style="16" customWidth="1"/>
    <col min="3" max="3" width="23.42578125" style="16" customWidth="1"/>
    <col min="4" max="5" width="1.28515625" style="16" customWidth="1"/>
    <col min="6" max="6" width="14.42578125" style="16" bestFit="1" customWidth="1"/>
    <col min="7" max="7" width="1.28515625" style="16" customWidth="1"/>
    <col min="8" max="8" width="19.7109375" style="16" bestFit="1" customWidth="1"/>
    <col min="9" max="9" width="1.28515625" style="16" customWidth="1"/>
    <col min="10" max="10" width="19.7109375" style="16" bestFit="1" customWidth="1"/>
    <col min="11" max="11" width="1.28515625" style="16" customWidth="1"/>
    <col min="12" max="12" width="14.28515625" style="16" customWidth="1"/>
    <col min="13" max="13" width="1.28515625" style="16" customWidth="1"/>
    <col min="14" max="14" width="18.5703125" style="16" bestFit="1" customWidth="1"/>
    <col min="15" max="15" width="1.28515625" style="16" customWidth="1"/>
    <col min="16" max="16" width="14.28515625" style="16" customWidth="1"/>
    <col min="17" max="17" width="1.28515625" style="16" customWidth="1"/>
    <col min="18" max="18" width="19.7109375" style="16" bestFit="1" customWidth="1"/>
    <col min="19" max="19" width="1.28515625" style="16" customWidth="1"/>
    <col min="20" max="20" width="15.5703125" style="16" customWidth="1"/>
    <col min="21" max="21" width="1.28515625" style="16" customWidth="1"/>
    <col min="22" max="22" width="15.5703125" style="16" customWidth="1"/>
    <col min="23" max="23" width="1.28515625" style="16" customWidth="1"/>
    <col min="24" max="24" width="19.42578125" style="16" bestFit="1" customWidth="1"/>
    <col min="25" max="25" width="1.28515625" style="16" customWidth="1"/>
    <col min="26" max="26" width="19.42578125" style="16" bestFit="1" customWidth="1"/>
    <col min="27" max="27" width="1.28515625" style="16" customWidth="1"/>
    <col min="28" max="28" width="18.28515625" style="16" bestFit="1" customWidth="1"/>
    <col min="29" max="29" width="0.28515625" customWidth="1"/>
  </cols>
  <sheetData>
    <row r="1" spans="1:28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</row>
    <row r="2" spans="1:28" ht="21.75" customHeight="1" x14ac:dyDescent="0.2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</row>
    <row r="3" spans="1:28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1:28" ht="14.45" customHeight="1" x14ac:dyDescent="0.2">
      <c r="A4" s="7" t="s">
        <v>3</v>
      </c>
      <c r="B4" s="120" t="s">
        <v>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</row>
    <row r="5" spans="1:28" ht="14.45" customHeight="1" x14ac:dyDescent="0.2">
      <c r="A5" s="120" t="s">
        <v>5</v>
      </c>
      <c r="B5" s="120"/>
      <c r="C5" s="120" t="s">
        <v>6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</row>
    <row r="6" spans="1:28" ht="14.45" customHeight="1" x14ac:dyDescent="0.4">
      <c r="A6" s="18"/>
      <c r="B6" s="18"/>
      <c r="C6" s="18"/>
      <c r="D6" s="18"/>
      <c r="E6" s="18"/>
      <c r="F6" s="121" t="s">
        <v>7</v>
      </c>
      <c r="G6" s="121"/>
      <c r="H6" s="121"/>
      <c r="I6" s="121"/>
      <c r="J6" s="121"/>
      <c r="K6" s="18"/>
      <c r="L6" s="121" t="s">
        <v>8</v>
      </c>
      <c r="M6" s="121"/>
      <c r="N6" s="121"/>
      <c r="O6" s="121"/>
      <c r="P6" s="121"/>
      <c r="Q6" s="121"/>
      <c r="R6" s="121"/>
      <c r="S6" s="18"/>
      <c r="T6" s="121" t="s">
        <v>9</v>
      </c>
      <c r="U6" s="121"/>
      <c r="V6" s="121"/>
      <c r="W6" s="121"/>
      <c r="X6" s="121"/>
      <c r="Y6" s="121"/>
      <c r="Z6" s="121"/>
      <c r="AA6" s="121"/>
      <c r="AB6" s="121"/>
    </row>
    <row r="7" spans="1:28" ht="14.45" customHeight="1" x14ac:dyDescent="0.4">
      <c r="A7" s="18"/>
      <c r="B7" s="18"/>
      <c r="C7" s="18"/>
      <c r="D7" s="18"/>
      <c r="E7" s="18"/>
      <c r="F7" s="19"/>
      <c r="G7" s="19"/>
      <c r="H7" s="19"/>
      <c r="I7" s="19"/>
      <c r="J7" s="19"/>
      <c r="K7" s="18"/>
      <c r="L7" s="122" t="s">
        <v>10</v>
      </c>
      <c r="M7" s="122"/>
      <c r="N7" s="122"/>
      <c r="O7" s="19"/>
      <c r="P7" s="122" t="s">
        <v>11</v>
      </c>
      <c r="Q7" s="122"/>
      <c r="R7" s="122"/>
      <c r="S7" s="18"/>
      <c r="T7" s="19"/>
      <c r="U7" s="19"/>
      <c r="V7" s="19"/>
      <c r="W7" s="19"/>
      <c r="X7" s="19"/>
      <c r="Y7" s="19"/>
      <c r="Z7" s="19"/>
      <c r="AA7" s="19"/>
      <c r="AB7" s="19"/>
    </row>
    <row r="8" spans="1:28" ht="14.45" customHeight="1" x14ac:dyDescent="0.4">
      <c r="A8" s="121" t="s">
        <v>12</v>
      </c>
      <c r="B8" s="121"/>
      <c r="C8" s="121"/>
      <c r="D8" s="18"/>
      <c r="E8" s="121" t="s">
        <v>13</v>
      </c>
      <c r="F8" s="121"/>
      <c r="G8" s="18"/>
      <c r="H8" s="8" t="s">
        <v>14</v>
      </c>
      <c r="I8" s="18"/>
      <c r="J8" s="8" t="s">
        <v>15</v>
      </c>
      <c r="K8" s="18"/>
      <c r="L8" s="9" t="s">
        <v>13</v>
      </c>
      <c r="M8" s="19"/>
      <c r="N8" s="9" t="s">
        <v>14</v>
      </c>
      <c r="O8" s="18"/>
      <c r="P8" s="9" t="s">
        <v>13</v>
      </c>
      <c r="Q8" s="19"/>
      <c r="R8" s="9" t="s">
        <v>16</v>
      </c>
      <c r="S8" s="18"/>
      <c r="T8" s="8" t="s">
        <v>13</v>
      </c>
      <c r="U8" s="18"/>
      <c r="V8" s="8" t="s">
        <v>17</v>
      </c>
      <c r="W8" s="18"/>
      <c r="X8" s="8" t="s">
        <v>14</v>
      </c>
      <c r="Y8" s="18"/>
      <c r="Z8" s="8" t="s">
        <v>15</v>
      </c>
      <c r="AA8" s="18"/>
      <c r="AB8" s="8" t="s">
        <v>18</v>
      </c>
    </row>
    <row r="9" spans="1:28" ht="21.75" customHeight="1" x14ac:dyDescent="0.4">
      <c r="A9" s="123" t="s">
        <v>19</v>
      </c>
      <c r="B9" s="123"/>
      <c r="C9" s="123"/>
      <c r="D9" s="18"/>
      <c r="E9" s="124">
        <v>100000000</v>
      </c>
      <c r="F9" s="124"/>
      <c r="G9" s="30"/>
      <c r="H9" s="29">
        <v>614906914762</v>
      </c>
      <c r="I9" s="30"/>
      <c r="J9" s="29">
        <v>675735870000</v>
      </c>
      <c r="K9" s="30"/>
      <c r="L9" s="29">
        <v>0</v>
      </c>
      <c r="M9" s="30"/>
      <c r="N9" s="29">
        <v>0</v>
      </c>
      <c r="O9" s="30"/>
      <c r="P9" s="29">
        <v>0</v>
      </c>
      <c r="Q9" s="30"/>
      <c r="R9" s="29">
        <v>0</v>
      </c>
      <c r="S9" s="30"/>
      <c r="T9" s="29">
        <v>100000000</v>
      </c>
      <c r="U9" s="30"/>
      <c r="V9" s="29">
        <v>5920</v>
      </c>
      <c r="W9" s="30"/>
      <c r="X9" s="29">
        <v>614906914762</v>
      </c>
      <c r="Y9" s="30"/>
      <c r="Z9" s="29">
        <v>587423840000</v>
      </c>
      <c r="AA9" s="18"/>
      <c r="AB9" s="21">
        <v>0.86</v>
      </c>
    </row>
    <row r="10" spans="1:28" ht="21.75" customHeight="1" x14ac:dyDescent="0.4">
      <c r="A10" s="125" t="s">
        <v>20</v>
      </c>
      <c r="B10" s="125"/>
      <c r="C10" s="125"/>
      <c r="D10" s="18"/>
      <c r="E10" s="126">
        <v>400000000</v>
      </c>
      <c r="F10" s="126"/>
      <c r="G10" s="30"/>
      <c r="H10" s="32">
        <v>984956067281</v>
      </c>
      <c r="I10" s="30"/>
      <c r="J10" s="32">
        <v>1257007636000</v>
      </c>
      <c r="K10" s="30"/>
      <c r="L10" s="32">
        <v>0</v>
      </c>
      <c r="M10" s="30"/>
      <c r="N10" s="32">
        <v>0</v>
      </c>
      <c r="O10" s="30"/>
      <c r="P10" s="32">
        <v>-200000000</v>
      </c>
      <c r="Q10" s="30"/>
      <c r="R10" s="32">
        <v>554383906775</v>
      </c>
      <c r="S10" s="30"/>
      <c r="T10" s="32">
        <v>200000000</v>
      </c>
      <c r="U10" s="30"/>
      <c r="V10" s="32">
        <v>2789</v>
      </c>
      <c r="W10" s="30"/>
      <c r="X10" s="32">
        <v>492478033633</v>
      </c>
      <c r="Y10" s="30"/>
      <c r="Z10" s="32">
        <v>553488206000</v>
      </c>
      <c r="AA10" s="18"/>
      <c r="AB10" s="23">
        <v>0.81</v>
      </c>
    </row>
    <row r="11" spans="1:28" ht="21.75" customHeight="1" x14ac:dyDescent="0.4">
      <c r="A11" s="125" t="s">
        <v>21</v>
      </c>
      <c r="B11" s="125"/>
      <c r="C11" s="125"/>
      <c r="D11" s="18"/>
      <c r="E11" s="126">
        <v>972074335</v>
      </c>
      <c r="F11" s="126"/>
      <c r="G11" s="30"/>
      <c r="H11" s="32">
        <v>1460883968812</v>
      </c>
      <c r="I11" s="30"/>
      <c r="J11" s="32">
        <v>2154827487672.27</v>
      </c>
      <c r="K11" s="30"/>
      <c r="L11" s="32">
        <v>27925656</v>
      </c>
      <c r="M11" s="30"/>
      <c r="N11" s="32">
        <v>56700100600</v>
      </c>
      <c r="O11" s="30"/>
      <c r="P11" s="32">
        <v>0</v>
      </c>
      <c r="Q11" s="30"/>
      <c r="R11" s="32">
        <v>0</v>
      </c>
      <c r="S11" s="30"/>
      <c r="T11" s="32">
        <v>999999991</v>
      </c>
      <c r="U11" s="30"/>
      <c r="V11" s="32">
        <v>1962</v>
      </c>
      <c r="W11" s="30"/>
      <c r="X11" s="32">
        <v>1517584069412</v>
      </c>
      <c r="Y11" s="30"/>
      <c r="Z11" s="32">
        <v>1946833722478.5</v>
      </c>
      <c r="AA11" s="18"/>
      <c r="AB11" s="23">
        <v>2.87</v>
      </c>
    </row>
    <row r="12" spans="1:28" ht="21.75" customHeight="1" x14ac:dyDescent="0.4">
      <c r="A12" s="125" t="s">
        <v>22</v>
      </c>
      <c r="B12" s="125"/>
      <c r="C12" s="125"/>
      <c r="D12" s="18"/>
      <c r="E12" s="126">
        <v>200000000</v>
      </c>
      <c r="F12" s="126"/>
      <c r="G12" s="30"/>
      <c r="H12" s="32">
        <v>1191951050343</v>
      </c>
      <c r="I12" s="30"/>
      <c r="J12" s="32">
        <v>2069875220000</v>
      </c>
      <c r="K12" s="30"/>
      <c r="L12" s="32">
        <v>0</v>
      </c>
      <c r="M12" s="30"/>
      <c r="N12" s="32">
        <v>0</v>
      </c>
      <c r="O12" s="30"/>
      <c r="P12" s="32">
        <v>0</v>
      </c>
      <c r="Q12" s="30"/>
      <c r="R12" s="32">
        <v>0</v>
      </c>
      <c r="S12" s="30"/>
      <c r="T12" s="32">
        <v>200000000</v>
      </c>
      <c r="U12" s="30"/>
      <c r="V12" s="32">
        <v>9730</v>
      </c>
      <c r="W12" s="30"/>
      <c r="X12" s="32">
        <v>1191951050343</v>
      </c>
      <c r="Y12" s="30"/>
      <c r="Z12" s="32">
        <v>1930957420000</v>
      </c>
      <c r="AA12" s="18"/>
      <c r="AB12" s="23">
        <v>2.84</v>
      </c>
    </row>
    <row r="13" spans="1:28" ht="21.75" customHeight="1" x14ac:dyDescent="0.4">
      <c r="A13" s="125" t="s">
        <v>23</v>
      </c>
      <c r="B13" s="125"/>
      <c r="C13" s="125"/>
      <c r="D13" s="18"/>
      <c r="E13" s="126">
        <v>236000000</v>
      </c>
      <c r="F13" s="126"/>
      <c r="G13" s="30"/>
      <c r="H13" s="32">
        <v>456740871052</v>
      </c>
      <c r="I13" s="30"/>
      <c r="J13" s="32">
        <v>538369980280</v>
      </c>
      <c r="K13" s="30"/>
      <c r="L13" s="32">
        <v>0</v>
      </c>
      <c r="M13" s="30"/>
      <c r="N13" s="32">
        <v>0</v>
      </c>
      <c r="O13" s="30"/>
      <c r="P13" s="32">
        <v>0</v>
      </c>
      <c r="Q13" s="30"/>
      <c r="R13" s="32">
        <v>0</v>
      </c>
      <c r="S13" s="30"/>
      <c r="T13" s="32">
        <v>236000000</v>
      </c>
      <c r="U13" s="30"/>
      <c r="V13" s="32">
        <v>2150</v>
      </c>
      <c r="W13" s="30"/>
      <c r="X13" s="32">
        <v>456740871052</v>
      </c>
      <c r="Y13" s="30"/>
      <c r="Z13" s="32">
        <v>503477798000</v>
      </c>
      <c r="AA13" s="18"/>
      <c r="AB13" s="23">
        <v>0.74</v>
      </c>
    </row>
    <row r="14" spans="1:28" ht="21.75" customHeight="1" x14ac:dyDescent="0.4">
      <c r="A14" s="125" t="s">
        <v>24</v>
      </c>
      <c r="B14" s="125"/>
      <c r="C14" s="125"/>
      <c r="D14" s="18"/>
      <c r="E14" s="126">
        <v>6840000</v>
      </c>
      <c r="F14" s="126"/>
      <c r="G14" s="30"/>
      <c r="H14" s="32">
        <v>21053054904</v>
      </c>
      <c r="I14" s="30"/>
      <c r="J14" s="32">
        <v>22621493624.400002</v>
      </c>
      <c r="K14" s="30"/>
      <c r="L14" s="32">
        <v>14000962</v>
      </c>
      <c r="M14" s="30"/>
      <c r="N14" s="32">
        <v>49568499059</v>
      </c>
      <c r="O14" s="30"/>
      <c r="P14" s="32">
        <v>0</v>
      </c>
      <c r="Q14" s="30"/>
      <c r="R14" s="32">
        <v>0</v>
      </c>
      <c r="S14" s="30"/>
      <c r="T14" s="32">
        <v>20840962</v>
      </c>
      <c r="U14" s="30"/>
      <c r="V14" s="32">
        <v>3849</v>
      </c>
      <c r="W14" s="30"/>
      <c r="X14" s="32">
        <v>70621553963</v>
      </c>
      <c r="Y14" s="30"/>
      <c r="Z14" s="32">
        <v>79596786389.035294</v>
      </c>
      <c r="AA14" s="18"/>
      <c r="AB14" s="23">
        <v>0.12</v>
      </c>
    </row>
    <row r="15" spans="1:28" ht="21.75" customHeight="1" x14ac:dyDescent="0.4">
      <c r="A15" s="125" t="s">
        <v>25</v>
      </c>
      <c r="B15" s="125"/>
      <c r="C15" s="125"/>
      <c r="D15" s="18"/>
      <c r="E15" s="126">
        <v>50000000</v>
      </c>
      <c r="F15" s="126"/>
      <c r="G15" s="30"/>
      <c r="H15" s="32">
        <v>193821330100</v>
      </c>
      <c r="I15" s="30"/>
      <c r="J15" s="32">
        <v>175086041500</v>
      </c>
      <c r="K15" s="30"/>
      <c r="L15" s="32">
        <v>0</v>
      </c>
      <c r="M15" s="30"/>
      <c r="N15" s="32">
        <v>0</v>
      </c>
      <c r="O15" s="30"/>
      <c r="P15" s="32">
        <v>0</v>
      </c>
      <c r="Q15" s="30"/>
      <c r="R15" s="32">
        <v>0</v>
      </c>
      <c r="S15" s="30"/>
      <c r="T15" s="32">
        <v>50000000</v>
      </c>
      <c r="U15" s="30"/>
      <c r="V15" s="32">
        <v>2830</v>
      </c>
      <c r="W15" s="30"/>
      <c r="X15" s="32">
        <v>193821330100</v>
      </c>
      <c r="Y15" s="30"/>
      <c r="Z15" s="32">
        <v>140406205000</v>
      </c>
      <c r="AA15" s="18"/>
      <c r="AB15" s="23">
        <v>0.21</v>
      </c>
    </row>
    <row r="16" spans="1:28" ht="21.75" customHeight="1" x14ac:dyDescent="0.4">
      <c r="A16" s="125" t="s">
        <v>26</v>
      </c>
      <c r="B16" s="125"/>
      <c r="C16" s="125"/>
      <c r="D16" s="18"/>
      <c r="E16" s="126">
        <v>10500000</v>
      </c>
      <c r="F16" s="126"/>
      <c r="G16" s="30"/>
      <c r="H16" s="32">
        <v>277593200895</v>
      </c>
      <c r="I16" s="30"/>
      <c r="J16" s="32">
        <v>297666115950</v>
      </c>
      <c r="K16" s="30"/>
      <c r="L16" s="32">
        <v>0</v>
      </c>
      <c r="M16" s="30"/>
      <c r="N16" s="32">
        <v>0</v>
      </c>
      <c r="O16" s="30"/>
      <c r="P16" s="32">
        <v>0</v>
      </c>
      <c r="Q16" s="30"/>
      <c r="R16" s="32">
        <v>0</v>
      </c>
      <c r="S16" s="30"/>
      <c r="T16" s="32">
        <v>10500000</v>
      </c>
      <c r="U16" s="30"/>
      <c r="V16" s="32">
        <v>22340</v>
      </c>
      <c r="W16" s="30"/>
      <c r="X16" s="32">
        <v>277593200895</v>
      </c>
      <c r="Y16" s="30"/>
      <c r="Z16" s="32">
        <v>232756773900</v>
      </c>
      <c r="AA16" s="18"/>
      <c r="AB16" s="23">
        <v>0.34</v>
      </c>
    </row>
    <row r="17" spans="1:28" ht="21.75" customHeight="1" x14ac:dyDescent="0.4">
      <c r="A17" s="125" t="s">
        <v>27</v>
      </c>
      <c r="B17" s="125"/>
      <c r="C17" s="125"/>
      <c r="D17" s="18"/>
      <c r="E17" s="126">
        <v>140000002</v>
      </c>
      <c r="F17" s="126"/>
      <c r="G17" s="30"/>
      <c r="H17" s="32">
        <v>433810158890</v>
      </c>
      <c r="I17" s="30"/>
      <c r="J17" s="32">
        <v>805723251510.33203</v>
      </c>
      <c r="K17" s="30"/>
      <c r="L17" s="32">
        <v>0</v>
      </c>
      <c r="M17" s="30"/>
      <c r="N17" s="32">
        <v>0</v>
      </c>
      <c r="O17" s="30"/>
      <c r="P17" s="32">
        <v>-2</v>
      </c>
      <c r="Q17" s="30"/>
      <c r="R17" s="32">
        <v>2</v>
      </c>
      <c r="S17" s="30"/>
      <c r="T17" s="32">
        <v>140000000</v>
      </c>
      <c r="U17" s="30"/>
      <c r="V17" s="32">
        <v>5550</v>
      </c>
      <c r="W17" s="30"/>
      <c r="X17" s="32">
        <v>433810152693</v>
      </c>
      <c r="Y17" s="30"/>
      <c r="Z17" s="32">
        <v>770993790000</v>
      </c>
      <c r="AA17" s="18"/>
      <c r="AB17" s="23">
        <v>1.1399999999999999</v>
      </c>
    </row>
    <row r="18" spans="1:28" ht="21.75" customHeight="1" x14ac:dyDescent="0.4">
      <c r="A18" s="125" t="s">
        <v>28</v>
      </c>
      <c r="B18" s="125"/>
      <c r="C18" s="125"/>
      <c r="D18" s="18"/>
      <c r="E18" s="126">
        <v>400000000</v>
      </c>
      <c r="F18" s="126"/>
      <c r="G18" s="30"/>
      <c r="H18" s="32">
        <v>1940141336116</v>
      </c>
      <c r="I18" s="30"/>
      <c r="J18" s="32">
        <v>3187171240000</v>
      </c>
      <c r="K18" s="30"/>
      <c r="L18" s="32">
        <v>271837</v>
      </c>
      <c r="M18" s="30"/>
      <c r="N18" s="32">
        <v>1801484503</v>
      </c>
      <c r="O18" s="30"/>
      <c r="P18" s="32">
        <v>-30271837</v>
      </c>
      <c r="Q18" s="30"/>
      <c r="R18" s="32">
        <v>219143488770</v>
      </c>
      <c r="S18" s="30"/>
      <c r="T18" s="32">
        <v>370000000</v>
      </c>
      <c r="U18" s="30"/>
      <c r="V18" s="32">
        <v>6330</v>
      </c>
      <c r="W18" s="30"/>
      <c r="X18" s="32">
        <v>1795113714919</v>
      </c>
      <c r="Y18" s="30"/>
      <c r="Z18" s="32">
        <v>2323995567000</v>
      </c>
      <c r="AA18" s="18"/>
      <c r="AB18" s="23">
        <v>3.42</v>
      </c>
    </row>
    <row r="19" spans="1:28" ht="21.75" customHeight="1" x14ac:dyDescent="0.4">
      <c r="A19" s="125" t="s">
        <v>29</v>
      </c>
      <c r="B19" s="125"/>
      <c r="C19" s="125"/>
      <c r="D19" s="18"/>
      <c r="E19" s="126">
        <v>200000000</v>
      </c>
      <c r="F19" s="126"/>
      <c r="G19" s="30"/>
      <c r="H19" s="32">
        <v>1162683106750</v>
      </c>
      <c r="I19" s="30"/>
      <c r="J19" s="32">
        <v>1801962320000</v>
      </c>
      <c r="K19" s="30"/>
      <c r="L19" s="32">
        <v>200000</v>
      </c>
      <c r="M19" s="30"/>
      <c r="N19" s="32">
        <v>1582203778</v>
      </c>
      <c r="O19" s="30"/>
      <c r="P19" s="32">
        <v>-15200000</v>
      </c>
      <c r="Q19" s="30"/>
      <c r="R19" s="32">
        <v>127703164953</v>
      </c>
      <c r="S19" s="30"/>
      <c r="T19" s="32">
        <v>185000000</v>
      </c>
      <c r="U19" s="30"/>
      <c r="V19" s="32">
        <v>7540</v>
      </c>
      <c r="W19" s="30"/>
      <c r="X19" s="32">
        <v>1075901394414</v>
      </c>
      <c r="Y19" s="30"/>
      <c r="Z19" s="32">
        <v>1384117423000</v>
      </c>
      <c r="AA19" s="18"/>
      <c r="AB19" s="23">
        <v>2.04</v>
      </c>
    </row>
    <row r="20" spans="1:28" ht="21.75" customHeight="1" x14ac:dyDescent="0.4">
      <c r="A20" s="125" t="s">
        <v>30</v>
      </c>
      <c r="B20" s="125"/>
      <c r="C20" s="125"/>
      <c r="D20" s="18"/>
      <c r="E20" s="126">
        <v>300000000</v>
      </c>
      <c r="F20" s="126"/>
      <c r="G20" s="30"/>
      <c r="H20" s="32">
        <v>896874983862</v>
      </c>
      <c r="I20" s="30"/>
      <c r="J20" s="32">
        <v>1427975757000</v>
      </c>
      <c r="K20" s="30"/>
      <c r="L20" s="32">
        <v>454584</v>
      </c>
      <c r="M20" s="30"/>
      <c r="N20" s="32">
        <v>1869663161</v>
      </c>
      <c r="O20" s="30"/>
      <c r="P20" s="32">
        <v>-103454584</v>
      </c>
      <c r="Q20" s="30"/>
      <c r="R20" s="32">
        <v>484749448015</v>
      </c>
      <c r="S20" s="30"/>
      <c r="T20" s="32">
        <v>197000000</v>
      </c>
      <c r="U20" s="30"/>
      <c r="V20" s="32">
        <v>3916</v>
      </c>
      <c r="W20" s="30"/>
      <c r="X20" s="32">
        <v>589458552502</v>
      </c>
      <c r="Y20" s="30"/>
      <c r="Z20" s="32">
        <v>765488676040</v>
      </c>
      <c r="AA20" s="18"/>
      <c r="AB20" s="23">
        <v>1.1299999999999999</v>
      </c>
    </row>
    <row r="21" spans="1:28" ht="21.75" customHeight="1" x14ac:dyDescent="0.4">
      <c r="A21" s="125" t="s">
        <v>31</v>
      </c>
      <c r="B21" s="125"/>
      <c r="C21" s="125"/>
      <c r="D21" s="18"/>
      <c r="E21" s="126">
        <v>12700000</v>
      </c>
      <c r="F21" s="126"/>
      <c r="G21" s="30"/>
      <c r="H21" s="32">
        <v>260684486784</v>
      </c>
      <c r="I21" s="30"/>
      <c r="J21" s="32">
        <v>397587704950</v>
      </c>
      <c r="K21" s="30"/>
      <c r="L21" s="32">
        <v>0</v>
      </c>
      <c r="M21" s="30"/>
      <c r="N21" s="32">
        <v>0</v>
      </c>
      <c r="O21" s="30"/>
      <c r="P21" s="32">
        <v>0</v>
      </c>
      <c r="Q21" s="30"/>
      <c r="R21" s="32">
        <v>0</v>
      </c>
      <c r="S21" s="30"/>
      <c r="T21" s="32">
        <v>12700000</v>
      </c>
      <c r="U21" s="30"/>
      <c r="V21" s="32">
        <v>28300</v>
      </c>
      <c r="W21" s="30"/>
      <c r="X21" s="32">
        <v>260684486784</v>
      </c>
      <c r="Y21" s="30"/>
      <c r="Z21" s="32">
        <v>356631760700</v>
      </c>
      <c r="AA21" s="18"/>
      <c r="AB21" s="23">
        <v>0.53</v>
      </c>
    </row>
    <row r="22" spans="1:28" ht="21.75" customHeight="1" x14ac:dyDescent="0.4">
      <c r="A22" s="125" t="s">
        <v>32</v>
      </c>
      <c r="B22" s="125"/>
      <c r="C22" s="125"/>
      <c r="D22" s="18"/>
      <c r="E22" s="126">
        <v>2500000</v>
      </c>
      <c r="F22" s="126"/>
      <c r="G22" s="30"/>
      <c r="H22" s="32">
        <v>518018965596</v>
      </c>
      <c r="I22" s="30"/>
      <c r="J22" s="32">
        <v>1503115402750</v>
      </c>
      <c r="K22" s="30"/>
      <c r="L22" s="32">
        <v>0</v>
      </c>
      <c r="M22" s="30"/>
      <c r="N22" s="32">
        <v>0</v>
      </c>
      <c r="O22" s="30"/>
      <c r="P22" s="32">
        <v>0</v>
      </c>
      <c r="Q22" s="30"/>
      <c r="R22" s="32">
        <v>0</v>
      </c>
      <c r="S22" s="30"/>
      <c r="T22" s="32">
        <v>2500000</v>
      </c>
      <c r="U22" s="30"/>
      <c r="V22" s="32">
        <v>525730</v>
      </c>
      <c r="W22" s="30"/>
      <c r="X22" s="32">
        <v>518018965596</v>
      </c>
      <c r="Y22" s="30"/>
      <c r="Z22" s="32">
        <v>1304165267750</v>
      </c>
      <c r="AA22" s="18"/>
      <c r="AB22" s="23">
        <v>1.92</v>
      </c>
    </row>
    <row r="23" spans="1:28" ht="21.75" customHeight="1" x14ac:dyDescent="0.4">
      <c r="A23" s="125" t="s">
        <v>33</v>
      </c>
      <c r="B23" s="125"/>
      <c r="C23" s="125"/>
      <c r="D23" s="18"/>
      <c r="E23" s="126">
        <v>10000000</v>
      </c>
      <c r="F23" s="126"/>
      <c r="G23" s="30"/>
      <c r="H23" s="32">
        <v>454843053596</v>
      </c>
      <c r="I23" s="30"/>
      <c r="J23" s="32">
        <v>600720258000</v>
      </c>
      <c r="K23" s="30"/>
      <c r="L23" s="32">
        <v>0</v>
      </c>
      <c r="M23" s="30"/>
      <c r="N23" s="32">
        <v>0</v>
      </c>
      <c r="O23" s="30"/>
      <c r="P23" s="32">
        <v>-10000000</v>
      </c>
      <c r="Q23" s="30"/>
      <c r="R23" s="32">
        <v>500493544795</v>
      </c>
      <c r="S23" s="30"/>
      <c r="T23" s="32">
        <v>0</v>
      </c>
      <c r="U23" s="30"/>
      <c r="V23" s="32">
        <v>0</v>
      </c>
      <c r="W23" s="30"/>
      <c r="X23" s="32">
        <v>0</v>
      </c>
      <c r="Y23" s="30"/>
      <c r="Z23" s="32">
        <v>0</v>
      </c>
      <c r="AA23" s="18"/>
      <c r="AB23" s="23">
        <v>0</v>
      </c>
    </row>
    <row r="24" spans="1:28" ht="21.75" customHeight="1" x14ac:dyDescent="0.4">
      <c r="A24" s="125" t="s">
        <v>34</v>
      </c>
      <c r="B24" s="125"/>
      <c r="C24" s="125"/>
      <c r="D24" s="18"/>
      <c r="E24" s="126">
        <v>3000000</v>
      </c>
      <c r="F24" s="126"/>
      <c r="G24" s="30"/>
      <c r="H24" s="32">
        <v>809683207752</v>
      </c>
      <c r="I24" s="30"/>
      <c r="J24" s="32">
        <v>686482154100</v>
      </c>
      <c r="K24" s="30"/>
      <c r="L24" s="32">
        <v>0</v>
      </c>
      <c r="M24" s="30"/>
      <c r="N24" s="32">
        <v>0</v>
      </c>
      <c r="O24" s="30"/>
      <c r="P24" s="32">
        <v>0</v>
      </c>
      <c r="Q24" s="30"/>
      <c r="R24" s="32">
        <v>0</v>
      </c>
      <c r="S24" s="30"/>
      <c r="T24" s="32">
        <v>3000000</v>
      </c>
      <c r="U24" s="30"/>
      <c r="V24" s="32">
        <v>199490</v>
      </c>
      <c r="W24" s="30"/>
      <c r="X24" s="32">
        <v>809683207752</v>
      </c>
      <c r="Y24" s="30"/>
      <c r="Z24" s="32">
        <v>593843826900</v>
      </c>
      <c r="AA24" s="18"/>
      <c r="AB24" s="23">
        <v>0.87</v>
      </c>
    </row>
    <row r="25" spans="1:28" ht="21.75" customHeight="1" x14ac:dyDescent="0.4">
      <c r="A25" s="125" t="s">
        <v>35</v>
      </c>
      <c r="B25" s="125"/>
      <c r="C25" s="125"/>
      <c r="D25" s="18"/>
      <c r="E25" s="126">
        <v>10000000</v>
      </c>
      <c r="F25" s="126"/>
      <c r="G25" s="30"/>
      <c r="H25" s="32">
        <v>461941645938</v>
      </c>
      <c r="I25" s="30"/>
      <c r="J25" s="32">
        <v>683773257000</v>
      </c>
      <c r="K25" s="30"/>
      <c r="L25" s="32">
        <v>0</v>
      </c>
      <c r="M25" s="30"/>
      <c r="N25" s="32">
        <v>0</v>
      </c>
      <c r="O25" s="30"/>
      <c r="P25" s="32">
        <v>0</v>
      </c>
      <c r="Q25" s="30"/>
      <c r="R25" s="32">
        <v>0</v>
      </c>
      <c r="S25" s="30"/>
      <c r="T25" s="32">
        <v>10000000</v>
      </c>
      <c r="U25" s="30"/>
      <c r="V25" s="32">
        <v>60340</v>
      </c>
      <c r="W25" s="30"/>
      <c r="X25" s="32">
        <v>461941645938</v>
      </c>
      <c r="Y25" s="30"/>
      <c r="Z25" s="32">
        <v>598735718000</v>
      </c>
      <c r="AA25" s="18"/>
      <c r="AB25" s="23">
        <v>0.88</v>
      </c>
    </row>
    <row r="26" spans="1:28" ht="21.75" customHeight="1" x14ac:dyDescent="0.4">
      <c r="A26" s="125" t="s">
        <v>36</v>
      </c>
      <c r="B26" s="125"/>
      <c r="C26" s="125"/>
      <c r="D26" s="18"/>
      <c r="E26" s="126">
        <v>43000000</v>
      </c>
      <c r="F26" s="126"/>
      <c r="G26" s="30"/>
      <c r="H26" s="32">
        <v>603331587936</v>
      </c>
      <c r="I26" s="30"/>
      <c r="J26" s="32">
        <v>713829115300</v>
      </c>
      <c r="K26" s="30"/>
      <c r="L26" s="32">
        <v>30100000</v>
      </c>
      <c r="M26" s="30"/>
      <c r="N26" s="32">
        <v>0</v>
      </c>
      <c r="O26" s="30"/>
      <c r="P26" s="32">
        <v>0</v>
      </c>
      <c r="Q26" s="30"/>
      <c r="R26" s="32">
        <v>0</v>
      </c>
      <c r="S26" s="30"/>
      <c r="T26" s="32">
        <v>73100000</v>
      </c>
      <c r="U26" s="30"/>
      <c r="V26" s="32">
        <v>10620</v>
      </c>
      <c r="W26" s="30"/>
      <c r="X26" s="32">
        <v>603331587936</v>
      </c>
      <c r="Y26" s="30"/>
      <c r="Z26" s="32">
        <v>770321030940</v>
      </c>
      <c r="AA26" s="18"/>
      <c r="AB26" s="23">
        <v>1.1299999999999999</v>
      </c>
    </row>
    <row r="27" spans="1:28" ht="21.75" customHeight="1" x14ac:dyDescent="0.4">
      <c r="A27" s="125" t="s">
        <v>37</v>
      </c>
      <c r="B27" s="125"/>
      <c r="C27" s="125"/>
      <c r="D27" s="18"/>
      <c r="E27" s="126">
        <v>17200000</v>
      </c>
      <c r="F27" s="126"/>
      <c r="G27" s="30"/>
      <c r="H27" s="32">
        <v>123624957418</v>
      </c>
      <c r="I27" s="30"/>
      <c r="J27" s="32">
        <v>163160940640</v>
      </c>
      <c r="K27" s="30"/>
      <c r="L27" s="32">
        <v>0</v>
      </c>
      <c r="M27" s="30"/>
      <c r="N27" s="32">
        <v>0</v>
      </c>
      <c r="O27" s="30"/>
      <c r="P27" s="32">
        <v>0</v>
      </c>
      <c r="Q27" s="30"/>
      <c r="R27" s="32">
        <v>0</v>
      </c>
      <c r="S27" s="30"/>
      <c r="T27" s="32">
        <v>17200000</v>
      </c>
      <c r="U27" s="30"/>
      <c r="V27" s="32">
        <v>9150</v>
      </c>
      <c r="W27" s="30"/>
      <c r="X27" s="32">
        <v>123624957418</v>
      </c>
      <c r="Y27" s="30"/>
      <c r="Z27" s="32">
        <v>156163452600</v>
      </c>
      <c r="AA27" s="18"/>
      <c r="AB27" s="23">
        <v>0.23</v>
      </c>
    </row>
    <row r="28" spans="1:28" ht="21.75" customHeight="1" x14ac:dyDescent="0.4">
      <c r="A28" s="125" t="s">
        <v>38</v>
      </c>
      <c r="B28" s="125"/>
      <c r="C28" s="125"/>
      <c r="D28" s="18"/>
      <c r="E28" s="126">
        <v>100010000</v>
      </c>
      <c r="F28" s="126"/>
      <c r="G28" s="30"/>
      <c r="H28" s="32">
        <v>885726840541</v>
      </c>
      <c r="I28" s="30"/>
      <c r="J28" s="32">
        <v>984430273184</v>
      </c>
      <c r="K28" s="30"/>
      <c r="L28" s="32">
        <v>0</v>
      </c>
      <c r="M28" s="30"/>
      <c r="N28" s="32">
        <v>0</v>
      </c>
      <c r="O28" s="30"/>
      <c r="P28" s="32">
        <v>0</v>
      </c>
      <c r="Q28" s="30"/>
      <c r="R28" s="32">
        <v>0</v>
      </c>
      <c r="S28" s="30"/>
      <c r="T28" s="32">
        <v>100010000</v>
      </c>
      <c r="U28" s="30"/>
      <c r="V28" s="32">
        <v>8190</v>
      </c>
      <c r="W28" s="30"/>
      <c r="X28" s="32">
        <v>885726840541</v>
      </c>
      <c r="Y28" s="30"/>
      <c r="Z28" s="32">
        <v>812750396913</v>
      </c>
      <c r="AA28" s="18"/>
      <c r="AB28" s="23">
        <v>1.2</v>
      </c>
    </row>
    <row r="29" spans="1:28" ht="21.75" customHeight="1" x14ac:dyDescent="0.4">
      <c r="A29" s="125" t="s">
        <v>39</v>
      </c>
      <c r="B29" s="125"/>
      <c r="C29" s="125"/>
      <c r="D29" s="18"/>
      <c r="E29" s="126">
        <v>14900000</v>
      </c>
      <c r="F29" s="126"/>
      <c r="G29" s="30"/>
      <c r="H29" s="32">
        <v>202459216775</v>
      </c>
      <c r="I29" s="30"/>
      <c r="J29" s="32">
        <v>202404226870</v>
      </c>
      <c r="K29" s="30"/>
      <c r="L29" s="32">
        <v>0</v>
      </c>
      <c r="M29" s="30"/>
      <c r="N29" s="32">
        <v>0</v>
      </c>
      <c r="O29" s="30"/>
      <c r="P29" s="32">
        <v>0</v>
      </c>
      <c r="Q29" s="30"/>
      <c r="R29" s="32">
        <v>0</v>
      </c>
      <c r="S29" s="30"/>
      <c r="T29" s="32">
        <v>14900000</v>
      </c>
      <c r="U29" s="30"/>
      <c r="V29" s="32">
        <v>10400</v>
      </c>
      <c r="W29" s="30"/>
      <c r="X29" s="32">
        <v>202459216775</v>
      </c>
      <c r="Y29" s="30"/>
      <c r="Z29" s="32">
        <v>153762159200</v>
      </c>
      <c r="AA29" s="18"/>
      <c r="AB29" s="23">
        <v>0.23</v>
      </c>
    </row>
    <row r="30" spans="1:28" ht="21.75" customHeight="1" x14ac:dyDescent="0.4">
      <c r="A30" s="125" t="s">
        <v>40</v>
      </c>
      <c r="B30" s="125"/>
      <c r="C30" s="125"/>
      <c r="D30" s="18"/>
      <c r="E30" s="126">
        <v>51000000</v>
      </c>
      <c r="F30" s="126"/>
      <c r="G30" s="30"/>
      <c r="H30" s="32">
        <v>369265420253</v>
      </c>
      <c r="I30" s="30"/>
      <c r="J30" s="32">
        <v>360819140100</v>
      </c>
      <c r="K30" s="30"/>
      <c r="L30" s="32">
        <v>0</v>
      </c>
      <c r="M30" s="30"/>
      <c r="N30" s="32">
        <v>0</v>
      </c>
      <c r="O30" s="30"/>
      <c r="P30" s="32">
        <v>0</v>
      </c>
      <c r="Q30" s="30"/>
      <c r="R30" s="32">
        <v>0</v>
      </c>
      <c r="S30" s="30"/>
      <c r="T30" s="32">
        <v>51000000</v>
      </c>
      <c r="U30" s="30"/>
      <c r="V30" s="32">
        <v>5600</v>
      </c>
      <c r="W30" s="30"/>
      <c r="X30" s="32">
        <v>369265420253</v>
      </c>
      <c r="Y30" s="30"/>
      <c r="Z30" s="32">
        <v>283392312000</v>
      </c>
      <c r="AA30" s="18"/>
      <c r="AB30" s="23">
        <v>0.42</v>
      </c>
    </row>
    <row r="31" spans="1:28" ht="21.75" customHeight="1" x14ac:dyDescent="0.4">
      <c r="A31" s="125" t="s">
        <v>41</v>
      </c>
      <c r="B31" s="125"/>
      <c r="C31" s="125"/>
      <c r="D31" s="18"/>
      <c r="E31" s="126">
        <v>6453439</v>
      </c>
      <c r="F31" s="126"/>
      <c r="G31" s="30"/>
      <c r="H31" s="32">
        <v>19418363486</v>
      </c>
      <c r="I31" s="30"/>
      <c r="J31" s="32">
        <v>19217065303.5065</v>
      </c>
      <c r="K31" s="30"/>
      <c r="L31" s="32">
        <v>0</v>
      </c>
      <c r="M31" s="30"/>
      <c r="N31" s="32">
        <v>0</v>
      </c>
      <c r="O31" s="30"/>
      <c r="P31" s="32">
        <v>0</v>
      </c>
      <c r="Q31" s="30"/>
      <c r="R31" s="32">
        <v>0</v>
      </c>
      <c r="S31" s="30"/>
      <c r="T31" s="32">
        <v>6453439</v>
      </c>
      <c r="U31" s="30"/>
      <c r="V31" s="32">
        <v>3001</v>
      </c>
      <c r="W31" s="30"/>
      <c r="X31" s="32">
        <v>19418363486</v>
      </c>
      <c r="Y31" s="30"/>
      <c r="Z31" s="32">
        <v>19217065303.5065</v>
      </c>
      <c r="AA31" s="18"/>
      <c r="AB31" s="23">
        <v>0.03</v>
      </c>
    </row>
    <row r="32" spans="1:28" ht="21.75" customHeight="1" x14ac:dyDescent="0.4">
      <c r="A32" s="125" t="s">
        <v>42</v>
      </c>
      <c r="B32" s="125"/>
      <c r="C32" s="125"/>
      <c r="D32" s="18"/>
      <c r="E32" s="126">
        <v>18504674</v>
      </c>
      <c r="F32" s="126"/>
      <c r="G32" s="30"/>
      <c r="H32" s="32">
        <v>43312144376</v>
      </c>
      <c r="I32" s="30"/>
      <c r="J32" s="32">
        <v>48162563017.957497</v>
      </c>
      <c r="K32" s="30"/>
      <c r="L32" s="32">
        <v>0</v>
      </c>
      <c r="M32" s="30"/>
      <c r="N32" s="32">
        <v>0</v>
      </c>
      <c r="O32" s="30"/>
      <c r="P32" s="32">
        <v>-18504674</v>
      </c>
      <c r="Q32" s="30"/>
      <c r="R32" s="32">
        <v>35442521728</v>
      </c>
      <c r="S32" s="30"/>
      <c r="T32" s="32">
        <v>0</v>
      </c>
      <c r="U32" s="30"/>
      <c r="V32" s="32">
        <v>0</v>
      </c>
      <c r="W32" s="30"/>
      <c r="X32" s="32">
        <v>0</v>
      </c>
      <c r="Y32" s="30"/>
      <c r="Z32" s="32">
        <v>0</v>
      </c>
      <c r="AA32" s="18"/>
      <c r="AB32" s="23">
        <v>0</v>
      </c>
    </row>
    <row r="33" spans="1:28" ht="21.75" customHeight="1" x14ac:dyDescent="0.4">
      <c r="A33" s="125" t="s">
        <v>43</v>
      </c>
      <c r="B33" s="125"/>
      <c r="C33" s="125"/>
      <c r="D33" s="18"/>
      <c r="E33" s="126">
        <v>32000000</v>
      </c>
      <c r="F33" s="126"/>
      <c r="G33" s="30"/>
      <c r="H33" s="32">
        <v>573940322294</v>
      </c>
      <c r="I33" s="30"/>
      <c r="J33" s="32">
        <v>851605804800</v>
      </c>
      <c r="K33" s="30"/>
      <c r="L33" s="32">
        <v>2000000</v>
      </c>
      <c r="M33" s="30"/>
      <c r="N33" s="32">
        <v>56730125975</v>
      </c>
      <c r="O33" s="30"/>
      <c r="P33" s="32">
        <v>0</v>
      </c>
      <c r="Q33" s="30"/>
      <c r="R33" s="32">
        <v>0</v>
      </c>
      <c r="S33" s="30"/>
      <c r="T33" s="32">
        <v>34000000</v>
      </c>
      <c r="U33" s="30"/>
      <c r="V33" s="32">
        <v>21310</v>
      </c>
      <c r="W33" s="30"/>
      <c r="X33" s="32">
        <v>630670448269</v>
      </c>
      <c r="Y33" s="30"/>
      <c r="Z33" s="32">
        <v>718939305800</v>
      </c>
      <c r="AA33" s="18"/>
      <c r="AB33" s="23">
        <v>1.06</v>
      </c>
    </row>
    <row r="34" spans="1:28" ht="21.75" customHeight="1" x14ac:dyDescent="0.4">
      <c r="A34" s="125" t="s">
        <v>44</v>
      </c>
      <c r="B34" s="125"/>
      <c r="C34" s="125"/>
      <c r="D34" s="18"/>
      <c r="E34" s="126">
        <v>132582918</v>
      </c>
      <c r="F34" s="126"/>
      <c r="G34" s="30"/>
      <c r="H34" s="32">
        <v>182214885301</v>
      </c>
      <c r="I34" s="30"/>
      <c r="J34" s="32">
        <v>247329137842.457</v>
      </c>
      <c r="K34" s="30"/>
      <c r="L34" s="32">
        <v>417083</v>
      </c>
      <c r="M34" s="30"/>
      <c r="N34" s="32">
        <v>741443352</v>
      </c>
      <c r="O34" s="30"/>
      <c r="P34" s="32">
        <v>-1</v>
      </c>
      <c r="Q34" s="30"/>
      <c r="R34" s="32">
        <v>1</v>
      </c>
      <c r="S34" s="30"/>
      <c r="T34" s="32">
        <v>133000000</v>
      </c>
      <c r="U34" s="30"/>
      <c r="V34" s="32">
        <v>1776</v>
      </c>
      <c r="W34" s="30"/>
      <c r="X34" s="32">
        <v>182956327279</v>
      </c>
      <c r="Y34" s="30"/>
      <c r="Z34" s="32">
        <v>234382112160</v>
      </c>
      <c r="AA34" s="18"/>
      <c r="AB34" s="23">
        <v>0.35</v>
      </c>
    </row>
    <row r="35" spans="1:28" ht="21.75" customHeight="1" x14ac:dyDescent="0.4">
      <c r="A35" s="125" t="s">
        <v>45</v>
      </c>
      <c r="B35" s="125"/>
      <c r="C35" s="125"/>
      <c r="D35" s="18"/>
      <c r="E35" s="126">
        <v>206500000</v>
      </c>
      <c r="F35" s="126"/>
      <c r="G35" s="30"/>
      <c r="H35" s="32">
        <v>1076067600124</v>
      </c>
      <c r="I35" s="30"/>
      <c r="J35" s="32">
        <v>1657671377950</v>
      </c>
      <c r="K35" s="30"/>
      <c r="L35" s="32">
        <v>60015000</v>
      </c>
      <c r="M35" s="30"/>
      <c r="N35" s="32">
        <v>416091179484</v>
      </c>
      <c r="O35" s="30"/>
      <c r="P35" s="32">
        <v>0</v>
      </c>
      <c r="Q35" s="30"/>
      <c r="R35" s="32">
        <v>0</v>
      </c>
      <c r="S35" s="30"/>
      <c r="T35" s="32">
        <v>266515000</v>
      </c>
      <c r="U35" s="30"/>
      <c r="V35" s="32">
        <v>6170</v>
      </c>
      <c r="W35" s="30"/>
      <c r="X35" s="32">
        <v>1492158779608</v>
      </c>
      <c r="Y35" s="30"/>
      <c r="Z35" s="32">
        <v>1631686356938.5</v>
      </c>
      <c r="AA35" s="18"/>
      <c r="AB35" s="23">
        <v>2.4</v>
      </c>
    </row>
    <row r="36" spans="1:28" ht="21.75" customHeight="1" x14ac:dyDescent="0.4">
      <c r="A36" s="125" t="s">
        <v>46</v>
      </c>
      <c r="B36" s="125"/>
      <c r="C36" s="125"/>
      <c r="D36" s="18"/>
      <c r="E36" s="126">
        <v>197981921</v>
      </c>
      <c r="F36" s="126"/>
      <c r="G36" s="30"/>
      <c r="H36" s="32">
        <v>294374752395</v>
      </c>
      <c r="I36" s="30"/>
      <c r="J36" s="32">
        <v>430818185006.21899</v>
      </c>
      <c r="K36" s="30"/>
      <c r="L36" s="32">
        <v>18083</v>
      </c>
      <c r="M36" s="30"/>
      <c r="N36" s="32">
        <v>38039194</v>
      </c>
      <c r="O36" s="30"/>
      <c r="P36" s="32">
        <v>-4</v>
      </c>
      <c r="Q36" s="30"/>
      <c r="R36" s="32">
        <v>4</v>
      </c>
      <c r="S36" s="30"/>
      <c r="T36" s="32">
        <v>198000000</v>
      </c>
      <c r="U36" s="30"/>
      <c r="V36" s="32">
        <v>2207</v>
      </c>
      <c r="W36" s="30"/>
      <c r="X36" s="32">
        <v>294412785641</v>
      </c>
      <c r="Y36" s="30"/>
      <c r="Z36" s="32">
        <v>433608098220</v>
      </c>
      <c r="AA36" s="18"/>
      <c r="AB36" s="23">
        <v>0.64</v>
      </c>
    </row>
    <row r="37" spans="1:28" ht="21.75" customHeight="1" x14ac:dyDescent="0.4">
      <c r="A37" s="125" t="s">
        <v>47</v>
      </c>
      <c r="B37" s="125"/>
      <c r="C37" s="125"/>
      <c r="D37" s="18"/>
      <c r="E37" s="126">
        <v>20000000</v>
      </c>
      <c r="F37" s="126"/>
      <c r="G37" s="30"/>
      <c r="H37" s="32">
        <v>159850240141</v>
      </c>
      <c r="I37" s="30"/>
      <c r="J37" s="32">
        <v>284781490000</v>
      </c>
      <c r="K37" s="30"/>
      <c r="L37" s="32">
        <v>24792792</v>
      </c>
      <c r="M37" s="30"/>
      <c r="N37" s="32">
        <v>361417061024</v>
      </c>
      <c r="O37" s="30"/>
      <c r="P37" s="32">
        <v>0</v>
      </c>
      <c r="Q37" s="30"/>
      <c r="R37" s="32">
        <v>0</v>
      </c>
      <c r="S37" s="30"/>
      <c r="T37" s="32">
        <v>44792792</v>
      </c>
      <c r="U37" s="30"/>
      <c r="V37" s="32">
        <v>14280</v>
      </c>
      <c r="W37" s="30"/>
      <c r="X37" s="32">
        <v>521267301165</v>
      </c>
      <c r="Y37" s="30"/>
      <c r="Z37" s="32">
        <v>634696644290.755</v>
      </c>
      <c r="AA37" s="18"/>
      <c r="AB37" s="23">
        <v>0.93</v>
      </c>
    </row>
    <row r="38" spans="1:28" ht="21.75" customHeight="1" x14ac:dyDescent="0.4">
      <c r="A38" s="125" t="s">
        <v>48</v>
      </c>
      <c r="B38" s="125"/>
      <c r="C38" s="125"/>
      <c r="D38" s="18"/>
      <c r="E38" s="126">
        <v>2000000000</v>
      </c>
      <c r="F38" s="126"/>
      <c r="G38" s="30"/>
      <c r="H38" s="32">
        <v>3319294353267</v>
      </c>
      <c r="I38" s="30"/>
      <c r="J38" s="32">
        <v>3778564160000</v>
      </c>
      <c r="K38" s="30"/>
      <c r="L38" s="32">
        <v>1000000000</v>
      </c>
      <c r="M38" s="30"/>
      <c r="N38" s="32">
        <v>1755968523952</v>
      </c>
      <c r="O38" s="30"/>
      <c r="P38" s="32">
        <v>0</v>
      </c>
      <c r="Q38" s="30"/>
      <c r="R38" s="32">
        <v>0</v>
      </c>
      <c r="S38" s="30"/>
      <c r="T38" s="32">
        <v>3000000000</v>
      </c>
      <c r="U38" s="30"/>
      <c r="V38" s="32">
        <v>1647</v>
      </c>
      <c r="W38" s="30"/>
      <c r="X38" s="32">
        <v>5075262877219</v>
      </c>
      <c r="Y38" s="30"/>
      <c r="Z38" s="32">
        <v>4902806070000</v>
      </c>
      <c r="AA38" s="18"/>
      <c r="AB38" s="23">
        <v>7.22</v>
      </c>
    </row>
    <row r="39" spans="1:28" ht="21.75" customHeight="1" x14ac:dyDescent="0.4">
      <c r="A39" s="125" t="s">
        <v>49</v>
      </c>
      <c r="B39" s="125"/>
      <c r="C39" s="125"/>
      <c r="D39" s="18"/>
      <c r="E39" s="126">
        <v>65000000</v>
      </c>
      <c r="F39" s="126"/>
      <c r="G39" s="30"/>
      <c r="H39" s="32">
        <v>2103875758769</v>
      </c>
      <c r="I39" s="30"/>
      <c r="J39" s="32">
        <v>2198721479500</v>
      </c>
      <c r="K39" s="30"/>
      <c r="L39" s="32">
        <v>0</v>
      </c>
      <c r="M39" s="30"/>
      <c r="N39" s="32">
        <v>0</v>
      </c>
      <c r="O39" s="30"/>
      <c r="P39" s="32">
        <v>0</v>
      </c>
      <c r="Q39" s="30"/>
      <c r="R39" s="32">
        <v>0</v>
      </c>
      <c r="S39" s="30"/>
      <c r="T39" s="32">
        <v>65000000</v>
      </c>
      <c r="U39" s="30"/>
      <c r="V39" s="32">
        <v>30800</v>
      </c>
      <c r="W39" s="30"/>
      <c r="X39" s="32">
        <v>2103875758769</v>
      </c>
      <c r="Y39" s="30"/>
      <c r="Z39" s="32">
        <v>1986524540000</v>
      </c>
      <c r="AA39" s="18"/>
      <c r="AB39" s="23">
        <v>2.93</v>
      </c>
    </row>
    <row r="40" spans="1:28" ht="21.75" customHeight="1" x14ac:dyDescent="0.4">
      <c r="A40" s="125" t="s">
        <v>50</v>
      </c>
      <c r="B40" s="125"/>
      <c r="C40" s="125"/>
      <c r="D40" s="18"/>
      <c r="E40" s="126">
        <v>84400000</v>
      </c>
      <c r="F40" s="126"/>
      <c r="G40" s="30"/>
      <c r="H40" s="32">
        <v>353182445724</v>
      </c>
      <c r="I40" s="30"/>
      <c r="J40" s="32">
        <v>396377334004</v>
      </c>
      <c r="K40" s="30"/>
      <c r="L40" s="32">
        <v>10586666</v>
      </c>
      <c r="M40" s="30"/>
      <c r="N40" s="32">
        <v>0</v>
      </c>
      <c r="O40" s="30"/>
      <c r="P40" s="32">
        <v>-5000000</v>
      </c>
      <c r="Q40" s="30"/>
      <c r="R40" s="32">
        <v>23202197402</v>
      </c>
      <c r="S40" s="30"/>
      <c r="T40" s="32">
        <v>89986666</v>
      </c>
      <c r="U40" s="30"/>
      <c r="V40" s="32">
        <v>3053</v>
      </c>
      <c r="W40" s="30"/>
      <c r="X40" s="32">
        <v>295925875059</v>
      </c>
      <c r="Y40" s="30"/>
      <c r="Z40" s="32">
        <v>272605633876.26599</v>
      </c>
      <c r="AA40" s="18"/>
      <c r="AB40" s="23">
        <v>0.4</v>
      </c>
    </row>
    <row r="41" spans="1:28" ht="21.75" customHeight="1" x14ac:dyDescent="0.4">
      <c r="A41" s="125" t="s">
        <v>51</v>
      </c>
      <c r="B41" s="125"/>
      <c r="C41" s="125"/>
      <c r="D41" s="18"/>
      <c r="E41" s="126">
        <v>37200000</v>
      </c>
      <c r="F41" s="126"/>
      <c r="G41" s="30"/>
      <c r="H41" s="32">
        <v>1204809438972</v>
      </c>
      <c r="I41" s="30"/>
      <c r="J41" s="32">
        <v>1610859056160</v>
      </c>
      <c r="K41" s="30"/>
      <c r="L41" s="32">
        <v>0</v>
      </c>
      <c r="M41" s="30"/>
      <c r="N41" s="32">
        <v>0</v>
      </c>
      <c r="O41" s="30"/>
      <c r="P41" s="32">
        <v>0</v>
      </c>
      <c r="Q41" s="30"/>
      <c r="R41" s="32">
        <v>0</v>
      </c>
      <c r="S41" s="30"/>
      <c r="T41" s="32">
        <v>37200000</v>
      </c>
      <c r="U41" s="30"/>
      <c r="V41" s="32">
        <v>37100</v>
      </c>
      <c r="W41" s="30"/>
      <c r="X41" s="32">
        <v>1204809438972</v>
      </c>
      <c r="Y41" s="30"/>
      <c r="Z41" s="32">
        <v>1369451672400</v>
      </c>
      <c r="AA41" s="18"/>
      <c r="AB41" s="23">
        <v>2.02</v>
      </c>
    </row>
    <row r="42" spans="1:28" ht="21.75" customHeight="1" x14ac:dyDescent="0.4">
      <c r="A42" s="125" t="s">
        <v>52</v>
      </c>
      <c r="B42" s="125"/>
      <c r="C42" s="125"/>
      <c r="D42" s="18"/>
      <c r="E42" s="126">
        <v>19834857</v>
      </c>
      <c r="F42" s="126"/>
      <c r="G42" s="30"/>
      <c r="H42" s="32">
        <v>245166349212</v>
      </c>
      <c r="I42" s="30"/>
      <c r="J42" s="32">
        <v>322383519637.28802</v>
      </c>
      <c r="K42" s="30"/>
      <c r="L42" s="32">
        <v>35400000</v>
      </c>
      <c r="M42" s="30"/>
      <c r="N42" s="32">
        <v>496145451769</v>
      </c>
      <c r="O42" s="30"/>
      <c r="P42" s="32">
        <v>-23354857</v>
      </c>
      <c r="Q42" s="30"/>
      <c r="R42" s="32">
        <v>361064223689</v>
      </c>
      <c r="S42" s="30"/>
      <c r="T42" s="32">
        <v>31880000</v>
      </c>
      <c r="U42" s="30"/>
      <c r="V42" s="32">
        <v>13450</v>
      </c>
      <c r="W42" s="30"/>
      <c r="X42" s="32">
        <v>446811214756</v>
      </c>
      <c r="Y42" s="30"/>
      <c r="Z42" s="32">
        <v>425471484220</v>
      </c>
      <c r="AA42" s="18"/>
      <c r="AB42" s="23">
        <v>0.63</v>
      </c>
    </row>
    <row r="43" spans="1:28" ht="21.75" customHeight="1" x14ac:dyDescent="0.4">
      <c r="A43" s="125" t="s">
        <v>53</v>
      </c>
      <c r="B43" s="125"/>
      <c r="C43" s="125"/>
      <c r="D43" s="18"/>
      <c r="E43" s="126">
        <v>27500000</v>
      </c>
      <c r="F43" s="126"/>
      <c r="G43" s="30"/>
      <c r="H43" s="32">
        <v>892958171880</v>
      </c>
      <c r="I43" s="30"/>
      <c r="J43" s="32">
        <v>1208560053250</v>
      </c>
      <c r="K43" s="30"/>
      <c r="L43" s="32">
        <v>0</v>
      </c>
      <c r="M43" s="30"/>
      <c r="N43" s="32">
        <v>0</v>
      </c>
      <c r="O43" s="30"/>
      <c r="P43" s="32">
        <v>0</v>
      </c>
      <c r="Q43" s="30"/>
      <c r="R43" s="32">
        <v>0</v>
      </c>
      <c r="S43" s="30"/>
      <c r="T43" s="32">
        <v>27500000</v>
      </c>
      <c r="U43" s="30"/>
      <c r="V43" s="32">
        <v>34490</v>
      </c>
      <c r="W43" s="30"/>
      <c r="X43" s="32">
        <v>892958171880</v>
      </c>
      <c r="Y43" s="30"/>
      <c r="Z43" s="32">
        <v>941143288250</v>
      </c>
      <c r="AA43" s="18"/>
      <c r="AB43" s="23">
        <v>1.39</v>
      </c>
    </row>
    <row r="44" spans="1:28" ht="21.75" customHeight="1" x14ac:dyDescent="0.4">
      <c r="A44" s="125" t="s">
        <v>54</v>
      </c>
      <c r="B44" s="125"/>
      <c r="C44" s="125"/>
      <c r="D44" s="18"/>
      <c r="E44" s="126">
        <v>97939117</v>
      </c>
      <c r="F44" s="126"/>
      <c r="G44" s="30"/>
      <c r="H44" s="32">
        <v>221909170750</v>
      </c>
      <c r="I44" s="30"/>
      <c r="J44" s="32">
        <v>286978586638.367</v>
      </c>
      <c r="K44" s="30"/>
      <c r="L44" s="32">
        <v>0</v>
      </c>
      <c r="M44" s="30"/>
      <c r="N44" s="32">
        <v>0</v>
      </c>
      <c r="O44" s="30"/>
      <c r="P44" s="32">
        <v>-68731577</v>
      </c>
      <c r="Q44" s="30"/>
      <c r="R44" s="32">
        <v>183838847105</v>
      </c>
      <c r="S44" s="30"/>
      <c r="T44" s="32">
        <v>29207540</v>
      </c>
      <c r="U44" s="30"/>
      <c r="V44" s="32">
        <v>2409</v>
      </c>
      <c r="W44" s="30"/>
      <c r="X44" s="32">
        <v>66178062226</v>
      </c>
      <c r="Y44" s="30"/>
      <c r="Z44" s="32">
        <v>69817073609.362198</v>
      </c>
      <c r="AA44" s="18"/>
      <c r="AB44" s="23">
        <v>0.1</v>
      </c>
    </row>
    <row r="45" spans="1:28" ht="21.75" customHeight="1" x14ac:dyDescent="0.4">
      <c r="A45" s="125" t="s">
        <v>55</v>
      </c>
      <c r="B45" s="125"/>
      <c r="C45" s="125"/>
      <c r="D45" s="18"/>
      <c r="E45" s="126">
        <v>400000000</v>
      </c>
      <c r="F45" s="126"/>
      <c r="G45" s="30"/>
      <c r="H45" s="32">
        <v>4632250974175</v>
      </c>
      <c r="I45" s="30"/>
      <c r="J45" s="32">
        <v>6533105680000</v>
      </c>
      <c r="K45" s="30"/>
      <c r="L45" s="32">
        <v>50000000</v>
      </c>
      <c r="M45" s="30"/>
      <c r="N45" s="32">
        <v>731810090000</v>
      </c>
      <c r="O45" s="30"/>
      <c r="P45" s="32">
        <v>-65739843</v>
      </c>
      <c r="Q45" s="30"/>
      <c r="R45" s="32">
        <v>979580472266</v>
      </c>
      <c r="S45" s="30"/>
      <c r="T45" s="32">
        <v>384260157</v>
      </c>
      <c r="U45" s="30"/>
      <c r="V45" s="32">
        <v>15000</v>
      </c>
      <c r="W45" s="30"/>
      <c r="X45" s="32">
        <v>4580433214907</v>
      </c>
      <c r="Y45" s="30"/>
      <c r="Z45" s="32">
        <v>5719347389795.8496</v>
      </c>
      <c r="AA45" s="18"/>
      <c r="AB45" s="23">
        <v>8.42</v>
      </c>
    </row>
    <row r="46" spans="1:28" ht="21.75" customHeight="1" x14ac:dyDescent="0.4">
      <c r="A46" s="125" t="s">
        <v>56</v>
      </c>
      <c r="B46" s="125"/>
      <c r="C46" s="125"/>
      <c r="D46" s="18"/>
      <c r="E46" s="126">
        <v>250000000</v>
      </c>
      <c r="F46" s="126"/>
      <c r="G46" s="30"/>
      <c r="H46" s="32">
        <v>1748440257841</v>
      </c>
      <c r="I46" s="30"/>
      <c r="J46" s="32">
        <v>2173071300000</v>
      </c>
      <c r="K46" s="30"/>
      <c r="L46" s="32">
        <v>0</v>
      </c>
      <c r="M46" s="30"/>
      <c r="N46" s="32">
        <v>0</v>
      </c>
      <c r="O46" s="30"/>
      <c r="P46" s="32">
        <v>0</v>
      </c>
      <c r="Q46" s="30"/>
      <c r="R46" s="32">
        <v>0</v>
      </c>
      <c r="S46" s="30"/>
      <c r="T46" s="32">
        <v>250000000</v>
      </c>
      <c r="U46" s="30"/>
      <c r="V46" s="32">
        <v>6950</v>
      </c>
      <c r="W46" s="30"/>
      <c r="X46" s="32">
        <v>1748440257841</v>
      </c>
      <c r="Y46" s="30"/>
      <c r="Z46" s="32">
        <v>1724069125000</v>
      </c>
      <c r="AA46" s="18"/>
      <c r="AB46" s="23">
        <v>2.54</v>
      </c>
    </row>
    <row r="47" spans="1:28" ht="21.75" customHeight="1" x14ac:dyDescent="0.4">
      <c r="A47" s="125" t="s">
        <v>57</v>
      </c>
      <c r="B47" s="125"/>
      <c r="C47" s="125"/>
      <c r="D47" s="18"/>
      <c r="E47" s="126">
        <v>2100000</v>
      </c>
      <c r="F47" s="126"/>
      <c r="G47" s="30"/>
      <c r="H47" s="32">
        <v>275982121740</v>
      </c>
      <c r="I47" s="30"/>
      <c r="J47" s="32">
        <v>262783856370</v>
      </c>
      <c r="K47" s="30"/>
      <c r="L47" s="32">
        <v>0</v>
      </c>
      <c r="M47" s="30"/>
      <c r="N47" s="32">
        <v>0</v>
      </c>
      <c r="O47" s="30"/>
      <c r="P47" s="32">
        <v>0</v>
      </c>
      <c r="Q47" s="30"/>
      <c r="R47" s="32">
        <v>0</v>
      </c>
      <c r="S47" s="30"/>
      <c r="T47" s="32">
        <v>2100000</v>
      </c>
      <c r="U47" s="30"/>
      <c r="V47" s="32">
        <v>121710</v>
      </c>
      <c r="W47" s="30"/>
      <c r="X47" s="32">
        <v>275982121740</v>
      </c>
      <c r="Y47" s="30"/>
      <c r="Z47" s="32">
        <v>253615281570</v>
      </c>
      <c r="AA47" s="18"/>
      <c r="AB47" s="23">
        <v>0.37</v>
      </c>
    </row>
    <row r="48" spans="1:28" ht="21.75" customHeight="1" x14ac:dyDescent="0.4">
      <c r="A48" s="125" t="s">
        <v>58</v>
      </c>
      <c r="B48" s="125"/>
      <c r="C48" s="125"/>
      <c r="D48" s="18"/>
      <c r="E48" s="126">
        <v>17000000</v>
      </c>
      <c r="F48" s="126"/>
      <c r="G48" s="30"/>
      <c r="H48" s="32">
        <v>140670519402</v>
      </c>
      <c r="I48" s="30"/>
      <c r="J48" s="32">
        <v>134273976400</v>
      </c>
      <c r="K48" s="30"/>
      <c r="L48" s="32">
        <v>0</v>
      </c>
      <c r="M48" s="30"/>
      <c r="N48" s="32">
        <v>0</v>
      </c>
      <c r="O48" s="30"/>
      <c r="P48" s="32">
        <v>0</v>
      </c>
      <c r="Q48" s="30"/>
      <c r="R48" s="32">
        <v>0</v>
      </c>
      <c r="S48" s="30"/>
      <c r="T48" s="32">
        <v>17000000</v>
      </c>
      <c r="U48" s="30"/>
      <c r="V48" s="32">
        <v>7340</v>
      </c>
      <c r="W48" s="30"/>
      <c r="X48" s="32">
        <v>140670519402</v>
      </c>
      <c r="Y48" s="30"/>
      <c r="Z48" s="32">
        <v>123815450600</v>
      </c>
      <c r="AA48" s="18"/>
      <c r="AB48" s="23">
        <v>0.18</v>
      </c>
    </row>
    <row r="49" spans="1:28" ht="21.75" customHeight="1" x14ac:dyDescent="0.4">
      <c r="A49" s="125" t="s">
        <v>59</v>
      </c>
      <c r="B49" s="125"/>
      <c r="C49" s="125"/>
      <c r="D49" s="18"/>
      <c r="E49" s="126">
        <v>60000000</v>
      </c>
      <c r="F49" s="126"/>
      <c r="G49" s="30"/>
      <c r="H49" s="32">
        <v>160628868665</v>
      </c>
      <c r="I49" s="30"/>
      <c r="J49" s="32">
        <v>283213703400</v>
      </c>
      <c r="K49" s="30"/>
      <c r="L49" s="32">
        <v>11794872</v>
      </c>
      <c r="M49" s="30"/>
      <c r="N49" s="32">
        <v>0</v>
      </c>
      <c r="O49" s="30"/>
      <c r="P49" s="32">
        <v>0</v>
      </c>
      <c r="Q49" s="30"/>
      <c r="R49" s="32">
        <v>0</v>
      </c>
      <c r="S49" s="30"/>
      <c r="T49" s="32">
        <v>71794872</v>
      </c>
      <c r="U49" s="30"/>
      <c r="V49" s="32">
        <v>3673</v>
      </c>
      <c r="W49" s="30"/>
      <c r="X49" s="32">
        <v>160628868665</v>
      </c>
      <c r="Y49" s="30"/>
      <c r="Z49" s="32">
        <v>261664144029.66299</v>
      </c>
      <c r="AA49" s="18"/>
      <c r="AB49" s="23">
        <v>0.39</v>
      </c>
    </row>
    <row r="50" spans="1:28" ht="21.75" customHeight="1" x14ac:dyDescent="0.4">
      <c r="A50" s="125" t="s">
        <v>62</v>
      </c>
      <c r="B50" s="125"/>
      <c r="C50" s="125"/>
      <c r="D50" s="18"/>
      <c r="E50" s="126">
        <v>22000000</v>
      </c>
      <c r="F50" s="126"/>
      <c r="G50" s="30"/>
      <c r="H50" s="32">
        <v>151383944160</v>
      </c>
      <c r="I50" s="30"/>
      <c r="J50" s="32">
        <v>225284980800</v>
      </c>
      <c r="K50" s="30"/>
      <c r="L50" s="32">
        <v>0</v>
      </c>
      <c r="M50" s="30"/>
      <c r="N50" s="32">
        <v>0</v>
      </c>
      <c r="O50" s="30"/>
      <c r="P50" s="32">
        <v>0</v>
      </c>
      <c r="Q50" s="30"/>
      <c r="R50" s="32">
        <v>0</v>
      </c>
      <c r="S50" s="30"/>
      <c r="T50" s="32">
        <v>22000000</v>
      </c>
      <c r="U50" s="30"/>
      <c r="V50" s="32">
        <v>10570</v>
      </c>
      <c r="W50" s="30"/>
      <c r="X50" s="32">
        <v>151383944160</v>
      </c>
      <c r="Y50" s="30"/>
      <c r="Z50" s="32">
        <v>230742465800</v>
      </c>
      <c r="AA50" s="18"/>
      <c r="AB50" s="23">
        <v>0.34</v>
      </c>
    </row>
    <row r="51" spans="1:28" ht="21.75" customHeight="1" x14ac:dyDescent="0.4">
      <c r="A51" s="125" t="s">
        <v>63</v>
      </c>
      <c r="B51" s="125"/>
      <c r="C51" s="125"/>
      <c r="D51" s="18"/>
      <c r="E51" s="126">
        <v>7038396</v>
      </c>
      <c r="F51" s="126"/>
      <c r="G51" s="30"/>
      <c r="H51" s="32">
        <v>240282381063</v>
      </c>
      <c r="I51" s="30"/>
      <c r="J51" s="32">
        <v>232776360000.004</v>
      </c>
      <c r="K51" s="30"/>
      <c r="L51" s="32">
        <v>0</v>
      </c>
      <c r="M51" s="30"/>
      <c r="N51" s="32">
        <v>0</v>
      </c>
      <c r="O51" s="30"/>
      <c r="P51" s="32">
        <v>-2229870</v>
      </c>
      <c r="Q51" s="30"/>
      <c r="R51" s="32">
        <v>66474974851</v>
      </c>
      <c r="S51" s="30"/>
      <c r="T51" s="32">
        <v>4808526</v>
      </c>
      <c r="U51" s="30"/>
      <c r="V51" s="32">
        <v>26830</v>
      </c>
      <c r="W51" s="30"/>
      <c r="X51" s="32">
        <v>164157299240</v>
      </c>
      <c r="Y51" s="30"/>
      <c r="Z51" s="32">
        <v>128015484002.55701</v>
      </c>
      <c r="AA51" s="18"/>
      <c r="AB51" s="23">
        <v>0.19</v>
      </c>
    </row>
    <row r="52" spans="1:28" ht="21.75" customHeight="1" x14ac:dyDescent="0.4">
      <c r="A52" s="125" t="s">
        <v>64</v>
      </c>
      <c r="B52" s="125"/>
      <c r="C52" s="125"/>
      <c r="D52" s="18"/>
      <c r="E52" s="126">
        <v>10000000</v>
      </c>
      <c r="F52" s="126"/>
      <c r="G52" s="30"/>
      <c r="H52" s="32">
        <v>254493150154</v>
      </c>
      <c r="I52" s="30"/>
      <c r="J52" s="32">
        <v>436301119000</v>
      </c>
      <c r="K52" s="30"/>
      <c r="L52" s="32">
        <v>0</v>
      </c>
      <c r="M52" s="30"/>
      <c r="N52" s="32">
        <v>0</v>
      </c>
      <c r="O52" s="30"/>
      <c r="P52" s="32">
        <v>0</v>
      </c>
      <c r="Q52" s="30"/>
      <c r="R52" s="32">
        <v>0</v>
      </c>
      <c r="S52" s="30"/>
      <c r="T52" s="32">
        <v>10000000</v>
      </c>
      <c r="U52" s="30"/>
      <c r="V52" s="32">
        <v>35460</v>
      </c>
      <c r="W52" s="30"/>
      <c r="X52" s="32">
        <v>254493150154</v>
      </c>
      <c r="Y52" s="30"/>
      <c r="Z52" s="32">
        <v>351858942000</v>
      </c>
      <c r="AA52" s="18"/>
      <c r="AB52" s="23">
        <v>0.52</v>
      </c>
    </row>
    <row r="53" spans="1:28" ht="21.75" customHeight="1" x14ac:dyDescent="0.4">
      <c r="A53" s="125" t="s">
        <v>65</v>
      </c>
      <c r="B53" s="125"/>
      <c r="C53" s="125"/>
      <c r="D53" s="18"/>
      <c r="E53" s="126">
        <v>101000000</v>
      </c>
      <c r="F53" s="126"/>
      <c r="G53" s="30"/>
      <c r="H53" s="32">
        <v>442457295852</v>
      </c>
      <c r="I53" s="30"/>
      <c r="J53" s="32">
        <v>434650973990</v>
      </c>
      <c r="K53" s="30"/>
      <c r="L53" s="32">
        <v>0</v>
      </c>
      <c r="M53" s="30"/>
      <c r="N53" s="32">
        <v>0</v>
      </c>
      <c r="O53" s="30"/>
      <c r="P53" s="32">
        <v>0</v>
      </c>
      <c r="Q53" s="30"/>
      <c r="R53" s="32">
        <v>0</v>
      </c>
      <c r="S53" s="30"/>
      <c r="T53" s="32">
        <v>101000000</v>
      </c>
      <c r="U53" s="30"/>
      <c r="V53" s="32">
        <v>3665</v>
      </c>
      <c r="W53" s="30"/>
      <c r="X53" s="32">
        <v>442457295852</v>
      </c>
      <c r="Y53" s="30"/>
      <c r="Z53" s="32">
        <v>367303624550</v>
      </c>
      <c r="AA53" s="18"/>
      <c r="AB53" s="23">
        <v>0.54</v>
      </c>
    </row>
    <row r="54" spans="1:28" ht="21.75" customHeight="1" x14ac:dyDescent="0.4">
      <c r="A54" s="125" t="s">
        <v>66</v>
      </c>
      <c r="B54" s="125"/>
      <c r="C54" s="125"/>
      <c r="D54" s="18"/>
      <c r="E54" s="126">
        <v>70000000</v>
      </c>
      <c r="F54" s="126"/>
      <c r="G54" s="30"/>
      <c r="H54" s="32">
        <v>440010962685</v>
      </c>
      <c r="I54" s="30"/>
      <c r="J54" s="32">
        <v>645967770000</v>
      </c>
      <c r="K54" s="30"/>
      <c r="L54" s="32">
        <v>0</v>
      </c>
      <c r="M54" s="30"/>
      <c r="N54" s="32">
        <v>0</v>
      </c>
      <c r="O54" s="30"/>
      <c r="P54" s="32">
        <v>0</v>
      </c>
      <c r="Q54" s="30"/>
      <c r="R54" s="32">
        <v>0</v>
      </c>
      <c r="S54" s="30"/>
      <c r="T54" s="32">
        <v>70000000</v>
      </c>
      <c r="U54" s="30"/>
      <c r="V54" s="32">
        <v>7710</v>
      </c>
      <c r="W54" s="30"/>
      <c r="X54" s="32">
        <v>440010962685</v>
      </c>
      <c r="Y54" s="30"/>
      <c r="Z54" s="32">
        <v>535528119000</v>
      </c>
      <c r="AA54" s="18"/>
      <c r="AB54" s="23">
        <v>0.79</v>
      </c>
    </row>
    <row r="55" spans="1:28" ht="21.75" customHeight="1" x14ac:dyDescent="0.4">
      <c r="A55" s="125" t="s">
        <v>67</v>
      </c>
      <c r="B55" s="125"/>
      <c r="C55" s="125"/>
      <c r="D55" s="18"/>
      <c r="E55" s="126">
        <v>80000000</v>
      </c>
      <c r="F55" s="126"/>
      <c r="G55" s="30"/>
      <c r="H55" s="32">
        <v>430633728560</v>
      </c>
      <c r="I55" s="30"/>
      <c r="J55" s="32">
        <v>634258984000</v>
      </c>
      <c r="K55" s="30"/>
      <c r="L55" s="32">
        <v>20000000</v>
      </c>
      <c r="M55" s="30"/>
      <c r="N55" s="32">
        <v>174979771426</v>
      </c>
      <c r="O55" s="30"/>
      <c r="P55" s="32">
        <v>0</v>
      </c>
      <c r="Q55" s="30"/>
      <c r="R55" s="32">
        <v>0</v>
      </c>
      <c r="S55" s="30"/>
      <c r="T55" s="32">
        <v>100000000</v>
      </c>
      <c r="U55" s="30"/>
      <c r="V55" s="32">
        <v>8330</v>
      </c>
      <c r="W55" s="30"/>
      <c r="X55" s="32">
        <v>605613499986</v>
      </c>
      <c r="Y55" s="30"/>
      <c r="Z55" s="32">
        <v>826560910000</v>
      </c>
      <c r="AA55" s="18"/>
      <c r="AB55" s="23">
        <v>1.22</v>
      </c>
    </row>
    <row r="56" spans="1:28" ht="21.75" customHeight="1" x14ac:dyDescent="0.4">
      <c r="A56" s="125" t="s">
        <v>68</v>
      </c>
      <c r="B56" s="125"/>
      <c r="C56" s="125"/>
      <c r="D56" s="18"/>
      <c r="E56" s="126">
        <v>54000000</v>
      </c>
      <c r="F56" s="126"/>
      <c r="G56" s="30"/>
      <c r="H56" s="32">
        <v>129513675925</v>
      </c>
      <c r="I56" s="30"/>
      <c r="J56" s="32">
        <v>217866770280</v>
      </c>
      <c r="K56" s="30"/>
      <c r="L56" s="32">
        <v>0</v>
      </c>
      <c r="M56" s="30"/>
      <c r="N56" s="32">
        <v>0</v>
      </c>
      <c r="O56" s="30"/>
      <c r="P56" s="32">
        <v>-8319690</v>
      </c>
      <c r="Q56" s="30"/>
      <c r="R56" s="32">
        <v>37674675376</v>
      </c>
      <c r="S56" s="30"/>
      <c r="T56" s="32">
        <v>45680310</v>
      </c>
      <c r="U56" s="30"/>
      <c r="V56" s="32">
        <v>4354</v>
      </c>
      <c r="W56" s="30"/>
      <c r="X56" s="32">
        <v>109559719727</v>
      </c>
      <c r="Y56" s="30"/>
      <c r="Z56" s="32">
        <v>197354634040.91</v>
      </c>
      <c r="AA56" s="18"/>
      <c r="AB56" s="23">
        <v>0.28999999999999998</v>
      </c>
    </row>
    <row r="57" spans="1:28" ht="21.75" customHeight="1" x14ac:dyDescent="0.4">
      <c r="A57" s="125" t="s">
        <v>69</v>
      </c>
      <c r="B57" s="125"/>
      <c r="C57" s="125"/>
      <c r="D57" s="18"/>
      <c r="E57" s="126">
        <v>150000000</v>
      </c>
      <c r="F57" s="126"/>
      <c r="G57" s="30"/>
      <c r="H57" s="32">
        <v>807270126304</v>
      </c>
      <c r="I57" s="30"/>
      <c r="J57" s="32">
        <v>809692320000</v>
      </c>
      <c r="K57" s="30"/>
      <c r="L57" s="32">
        <v>0</v>
      </c>
      <c r="M57" s="30"/>
      <c r="N57" s="32">
        <v>0</v>
      </c>
      <c r="O57" s="30"/>
      <c r="P57" s="32">
        <v>0</v>
      </c>
      <c r="Q57" s="30"/>
      <c r="R57" s="32">
        <v>0</v>
      </c>
      <c r="S57" s="30"/>
      <c r="T57" s="32">
        <v>150000000</v>
      </c>
      <c r="U57" s="30"/>
      <c r="V57" s="32">
        <v>4635</v>
      </c>
      <c r="W57" s="30"/>
      <c r="X57" s="32">
        <v>807270126304</v>
      </c>
      <c r="Y57" s="30"/>
      <c r="Z57" s="32">
        <v>689875717500</v>
      </c>
      <c r="AA57" s="18"/>
      <c r="AB57" s="23">
        <v>1.02</v>
      </c>
    </row>
    <row r="58" spans="1:28" ht="21.75" customHeight="1" x14ac:dyDescent="0.4">
      <c r="A58" s="125" t="s">
        <v>70</v>
      </c>
      <c r="B58" s="125"/>
      <c r="C58" s="125"/>
      <c r="D58" s="18"/>
      <c r="E58" s="126">
        <v>18000000</v>
      </c>
      <c r="F58" s="126"/>
      <c r="G58" s="30"/>
      <c r="H58" s="32">
        <v>149882340460</v>
      </c>
      <c r="I58" s="30"/>
      <c r="J58" s="32">
        <v>200398849200</v>
      </c>
      <c r="K58" s="30"/>
      <c r="L58" s="32">
        <v>0</v>
      </c>
      <c r="M58" s="30"/>
      <c r="N58" s="32">
        <v>0</v>
      </c>
      <c r="O58" s="30"/>
      <c r="P58" s="32">
        <v>0</v>
      </c>
      <c r="Q58" s="30"/>
      <c r="R58" s="32">
        <v>0</v>
      </c>
      <c r="S58" s="30"/>
      <c r="T58" s="32">
        <v>18000000</v>
      </c>
      <c r="U58" s="30"/>
      <c r="V58" s="32">
        <v>12590</v>
      </c>
      <c r="W58" s="30"/>
      <c r="X58" s="32">
        <v>149882340460</v>
      </c>
      <c r="Y58" s="30"/>
      <c r="Z58" s="32">
        <v>224868227400</v>
      </c>
      <c r="AA58" s="18"/>
      <c r="AB58" s="23">
        <v>0.33</v>
      </c>
    </row>
    <row r="59" spans="1:28" ht="21.75" customHeight="1" x14ac:dyDescent="0.4">
      <c r="A59" s="125" t="s">
        <v>71</v>
      </c>
      <c r="B59" s="125"/>
      <c r="C59" s="125"/>
      <c r="D59" s="18"/>
      <c r="E59" s="126">
        <v>28000000</v>
      </c>
      <c r="F59" s="126"/>
      <c r="G59" s="30"/>
      <c r="H59" s="32">
        <v>133235139338</v>
      </c>
      <c r="I59" s="30"/>
      <c r="J59" s="32">
        <v>164200839600</v>
      </c>
      <c r="K59" s="30"/>
      <c r="L59" s="32">
        <v>0</v>
      </c>
      <c r="M59" s="30"/>
      <c r="N59" s="32">
        <v>0</v>
      </c>
      <c r="O59" s="30"/>
      <c r="P59" s="32">
        <v>0</v>
      </c>
      <c r="Q59" s="30"/>
      <c r="R59" s="32">
        <v>0</v>
      </c>
      <c r="S59" s="30"/>
      <c r="T59" s="32">
        <v>28000000</v>
      </c>
      <c r="U59" s="30"/>
      <c r="V59" s="32">
        <v>5540</v>
      </c>
      <c r="W59" s="30"/>
      <c r="X59" s="32">
        <v>133235139338</v>
      </c>
      <c r="Y59" s="30"/>
      <c r="Z59" s="32">
        <v>153920922400</v>
      </c>
      <c r="AA59" s="18"/>
      <c r="AB59" s="23">
        <v>0.23</v>
      </c>
    </row>
    <row r="60" spans="1:28" ht="21.75" customHeight="1" x14ac:dyDescent="0.4">
      <c r="A60" s="125" t="s">
        <v>72</v>
      </c>
      <c r="B60" s="125"/>
      <c r="C60" s="125"/>
      <c r="D60" s="18"/>
      <c r="E60" s="126">
        <v>200000000</v>
      </c>
      <c r="F60" s="126"/>
      <c r="G60" s="30"/>
      <c r="H60" s="32">
        <v>809208673380</v>
      </c>
      <c r="I60" s="30"/>
      <c r="J60" s="32">
        <v>1059347452000</v>
      </c>
      <c r="K60" s="30"/>
      <c r="L60" s="32">
        <v>28571428</v>
      </c>
      <c r="M60" s="30"/>
      <c r="N60" s="32">
        <v>0</v>
      </c>
      <c r="O60" s="30"/>
      <c r="P60" s="32">
        <v>0</v>
      </c>
      <c r="Q60" s="30"/>
      <c r="R60" s="32">
        <v>0</v>
      </c>
      <c r="S60" s="30"/>
      <c r="T60" s="32">
        <v>228571428</v>
      </c>
      <c r="U60" s="30"/>
      <c r="V60" s="32">
        <v>4499</v>
      </c>
      <c r="W60" s="30"/>
      <c r="X60" s="32">
        <v>809208673380</v>
      </c>
      <c r="Y60" s="30"/>
      <c r="Z60" s="32">
        <v>1020393764306.16</v>
      </c>
      <c r="AA60" s="18"/>
      <c r="AB60" s="23">
        <v>1.5</v>
      </c>
    </row>
    <row r="61" spans="1:28" ht="21.75" customHeight="1" x14ac:dyDescent="0.4">
      <c r="A61" s="125" t="s">
        <v>73</v>
      </c>
      <c r="B61" s="125"/>
      <c r="C61" s="125"/>
      <c r="D61" s="18"/>
      <c r="E61" s="126">
        <v>9000000</v>
      </c>
      <c r="F61" s="126"/>
      <c r="G61" s="30"/>
      <c r="H61" s="32">
        <v>28086220167</v>
      </c>
      <c r="I61" s="30"/>
      <c r="J61" s="32">
        <v>24773012820</v>
      </c>
      <c r="K61" s="30"/>
      <c r="L61" s="32">
        <v>0</v>
      </c>
      <c r="M61" s="30"/>
      <c r="N61" s="32">
        <v>0</v>
      </c>
      <c r="O61" s="30"/>
      <c r="P61" s="32">
        <v>0</v>
      </c>
      <c r="Q61" s="30"/>
      <c r="R61" s="32">
        <v>0</v>
      </c>
      <c r="S61" s="30"/>
      <c r="T61" s="32">
        <v>9000000</v>
      </c>
      <c r="U61" s="30"/>
      <c r="V61" s="32">
        <v>3251</v>
      </c>
      <c r="W61" s="30"/>
      <c r="X61" s="32">
        <v>28086220167</v>
      </c>
      <c r="Y61" s="30"/>
      <c r="Z61" s="32">
        <v>29032827930</v>
      </c>
      <c r="AA61" s="18"/>
      <c r="AB61" s="23">
        <v>0.04</v>
      </c>
    </row>
    <row r="62" spans="1:28" ht="21.75" customHeight="1" x14ac:dyDescent="0.4">
      <c r="A62" s="125" t="s">
        <v>74</v>
      </c>
      <c r="B62" s="125"/>
      <c r="C62" s="125"/>
      <c r="D62" s="18"/>
      <c r="E62" s="126">
        <v>120000000</v>
      </c>
      <c r="F62" s="126"/>
      <c r="G62" s="30"/>
      <c r="H62" s="32">
        <v>954205841907</v>
      </c>
      <c r="I62" s="30"/>
      <c r="J62" s="32">
        <v>1214538480000</v>
      </c>
      <c r="K62" s="30"/>
      <c r="L62" s="32">
        <v>0</v>
      </c>
      <c r="M62" s="30"/>
      <c r="N62" s="32">
        <v>0</v>
      </c>
      <c r="O62" s="30"/>
      <c r="P62" s="32">
        <v>0</v>
      </c>
      <c r="Q62" s="30"/>
      <c r="R62" s="32">
        <v>0</v>
      </c>
      <c r="S62" s="30"/>
      <c r="T62" s="32">
        <v>120000000</v>
      </c>
      <c r="U62" s="30"/>
      <c r="V62" s="32">
        <v>8430</v>
      </c>
      <c r="W62" s="30"/>
      <c r="X62" s="32">
        <v>954205841907</v>
      </c>
      <c r="Y62" s="30"/>
      <c r="Z62" s="32">
        <v>1003780332000</v>
      </c>
      <c r="AA62" s="18"/>
      <c r="AB62" s="23">
        <v>1.48</v>
      </c>
    </row>
    <row r="63" spans="1:28" ht="21.75" customHeight="1" x14ac:dyDescent="0.4">
      <c r="A63" s="125" t="s">
        <v>75</v>
      </c>
      <c r="B63" s="125"/>
      <c r="C63" s="125"/>
      <c r="D63" s="18"/>
      <c r="E63" s="126">
        <v>250000000</v>
      </c>
      <c r="F63" s="126"/>
      <c r="G63" s="30"/>
      <c r="H63" s="32">
        <v>1519433952747</v>
      </c>
      <c r="I63" s="30"/>
      <c r="J63" s="32">
        <v>1483443650000</v>
      </c>
      <c r="K63" s="30"/>
      <c r="L63" s="32">
        <v>0</v>
      </c>
      <c r="M63" s="30"/>
      <c r="N63" s="32">
        <v>0</v>
      </c>
      <c r="O63" s="30"/>
      <c r="P63" s="32">
        <v>0</v>
      </c>
      <c r="Q63" s="30"/>
      <c r="R63" s="32">
        <v>0</v>
      </c>
      <c r="S63" s="30"/>
      <c r="T63" s="32">
        <v>250000000</v>
      </c>
      <c r="U63" s="30"/>
      <c r="V63" s="32">
        <v>5470</v>
      </c>
      <c r="W63" s="30"/>
      <c r="X63" s="32">
        <v>1519433952747</v>
      </c>
      <c r="Y63" s="30"/>
      <c r="Z63" s="32">
        <v>1356929225000</v>
      </c>
      <c r="AA63" s="18"/>
      <c r="AB63" s="23">
        <v>2</v>
      </c>
    </row>
    <row r="64" spans="1:28" ht="21.75" customHeight="1" x14ac:dyDescent="0.4">
      <c r="A64" s="125" t="s">
        <v>76</v>
      </c>
      <c r="B64" s="125"/>
      <c r="C64" s="125"/>
      <c r="D64" s="18"/>
      <c r="E64" s="126">
        <v>209000000</v>
      </c>
      <c r="F64" s="126"/>
      <c r="G64" s="30"/>
      <c r="H64" s="32">
        <v>309828797736</v>
      </c>
      <c r="I64" s="30"/>
      <c r="J64" s="32">
        <v>232477946030</v>
      </c>
      <c r="K64" s="30"/>
      <c r="L64" s="32">
        <v>0</v>
      </c>
      <c r="M64" s="30"/>
      <c r="N64" s="32">
        <v>0</v>
      </c>
      <c r="O64" s="30"/>
      <c r="P64" s="32">
        <v>0</v>
      </c>
      <c r="Q64" s="30"/>
      <c r="R64" s="32">
        <v>0</v>
      </c>
      <c r="S64" s="30"/>
      <c r="T64" s="32">
        <v>209000000</v>
      </c>
      <c r="U64" s="30"/>
      <c r="V64" s="32">
        <v>865</v>
      </c>
      <c r="W64" s="30"/>
      <c r="X64" s="32">
        <v>309828797736</v>
      </c>
      <c r="Y64" s="30"/>
      <c r="Z64" s="32">
        <v>179387531950</v>
      </c>
      <c r="AA64" s="18"/>
      <c r="AB64" s="23">
        <v>0.26</v>
      </c>
    </row>
    <row r="65" spans="1:28" ht="21.75" customHeight="1" x14ac:dyDescent="0.4">
      <c r="A65" s="125" t="s">
        <v>77</v>
      </c>
      <c r="B65" s="125"/>
      <c r="C65" s="125"/>
      <c r="D65" s="18"/>
      <c r="E65" s="126">
        <v>100000000</v>
      </c>
      <c r="F65" s="126"/>
      <c r="G65" s="30"/>
      <c r="H65" s="32">
        <v>138376805815</v>
      </c>
      <c r="I65" s="30"/>
      <c r="J65" s="32">
        <v>150328905000</v>
      </c>
      <c r="K65" s="30"/>
      <c r="L65" s="32">
        <v>8583182</v>
      </c>
      <c r="M65" s="30"/>
      <c r="N65" s="32">
        <v>0</v>
      </c>
      <c r="O65" s="30"/>
      <c r="P65" s="32">
        <v>0</v>
      </c>
      <c r="Q65" s="30"/>
      <c r="R65" s="32">
        <v>0</v>
      </c>
      <c r="S65" s="30"/>
      <c r="T65" s="32">
        <v>108583182</v>
      </c>
      <c r="U65" s="30"/>
      <c r="V65" s="32">
        <v>1076</v>
      </c>
      <c r="W65" s="30"/>
      <c r="X65" s="32">
        <v>138376805815</v>
      </c>
      <c r="Y65" s="30"/>
      <c r="Z65" s="32">
        <v>115932365387.379</v>
      </c>
      <c r="AA65" s="18"/>
      <c r="AB65" s="23">
        <v>0.17</v>
      </c>
    </row>
    <row r="66" spans="1:28" ht="21.75" customHeight="1" x14ac:dyDescent="0.4">
      <c r="A66" s="125" t="s">
        <v>78</v>
      </c>
      <c r="B66" s="125"/>
      <c r="C66" s="125"/>
      <c r="D66" s="18"/>
      <c r="E66" s="126">
        <v>50000000</v>
      </c>
      <c r="F66" s="126"/>
      <c r="G66" s="30"/>
      <c r="H66" s="32">
        <v>597703787757</v>
      </c>
      <c r="I66" s="30"/>
      <c r="J66" s="32">
        <v>924299505000</v>
      </c>
      <c r="K66" s="30"/>
      <c r="L66" s="32">
        <v>0</v>
      </c>
      <c r="M66" s="30"/>
      <c r="N66" s="32">
        <v>0</v>
      </c>
      <c r="O66" s="30"/>
      <c r="P66" s="32">
        <v>0</v>
      </c>
      <c r="Q66" s="30"/>
      <c r="R66" s="32">
        <v>0</v>
      </c>
      <c r="S66" s="30"/>
      <c r="T66" s="32">
        <v>50000000</v>
      </c>
      <c r="U66" s="30"/>
      <c r="V66" s="32">
        <v>15150</v>
      </c>
      <c r="W66" s="30"/>
      <c r="X66" s="32">
        <v>597703787757</v>
      </c>
      <c r="Y66" s="30"/>
      <c r="Z66" s="32">
        <v>751644525000</v>
      </c>
      <c r="AA66" s="18"/>
      <c r="AB66" s="23">
        <v>1.1100000000000001</v>
      </c>
    </row>
    <row r="67" spans="1:28" ht="21.75" customHeight="1" x14ac:dyDescent="0.4">
      <c r="A67" s="125" t="s">
        <v>79</v>
      </c>
      <c r="B67" s="125"/>
      <c r="C67" s="125"/>
      <c r="D67" s="18"/>
      <c r="E67" s="126">
        <v>342</v>
      </c>
      <c r="F67" s="126"/>
      <c r="G67" s="30"/>
      <c r="H67" s="32">
        <v>2179495</v>
      </c>
      <c r="I67" s="30"/>
      <c r="J67" s="32">
        <v>2490875.5356000001</v>
      </c>
      <c r="K67" s="30"/>
      <c r="L67" s="32">
        <v>0</v>
      </c>
      <c r="M67" s="30"/>
      <c r="N67" s="32">
        <v>0</v>
      </c>
      <c r="O67" s="30"/>
      <c r="P67" s="32">
        <v>-342</v>
      </c>
      <c r="Q67" s="30"/>
      <c r="R67" s="32">
        <v>2640195</v>
      </c>
      <c r="S67" s="30"/>
      <c r="T67" s="32">
        <v>0</v>
      </c>
      <c r="U67" s="30"/>
      <c r="V67" s="32">
        <v>0</v>
      </c>
      <c r="W67" s="30"/>
      <c r="X67" s="32">
        <v>0</v>
      </c>
      <c r="Y67" s="30"/>
      <c r="Z67" s="32">
        <v>0</v>
      </c>
      <c r="AA67" s="18"/>
      <c r="AB67" s="23">
        <v>0</v>
      </c>
    </row>
    <row r="68" spans="1:28" ht="21.75" customHeight="1" x14ac:dyDescent="0.4">
      <c r="A68" s="125" t="s">
        <v>80</v>
      </c>
      <c r="B68" s="125"/>
      <c r="C68" s="125"/>
      <c r="D68" s="18"/>
      <c r="E68" s="126">
        <v>15000000</v>
      </c>
      <c r="F68" s="126"/>
      <c r="G68" s="30"/>
      <c r="H68" s="32">
        <v>274102926669</v>
      </c>
      <c r="I68" s="30"/>
      <c r="J68" s="32">
        <v>278331735000</v>
      </c>
      <c r="K68" s="30"/>
      <c r="L68" s="32">
        <v>15000000</v>
      </c>
      <c r="M68" s="30"/>
      <c r="N68" s="32">
        <v>271767304562</v>
      </c>
      <c r="O68" s="30"/>
      <c r="P68" s="32">
        <v>0</v>
      </c>
      <c r="Q68" s="30"/>
      <c r="R68" s="32">
        <v>0</v>
      </c>
      <c r="S68" s="30"/>
      <c r="T68" s="32">
        <v>30000000</v>
      </c>
      <c r="U68" s="30"/>
      <c r="V68" s="32">
        <v>17920</v>
      </c>
      <c r="W68" s="30"/>
      <c r="X68" s="32">
        <v>545870231231</v>
      </c>
      <c r="Y68" s="30"/>
      <c r="Z68" s="32">
        <v>533444352000</v>
      </c>
      <c r="AA68" s="18"/>
      <c r="AB68" s="23">
        <v>0.79</v>
      </c>
    </row>
    <row r="69" spans="1:28" ht="21.75" customHeight="1" x14ac:dyDescent="0.4">
      <c r="A69" s="125" t="s">
        <v>81</v>
      </c>
      <c r="B69" s="125"/>
      <c r="C69" s="125"/>
      <c r="D69" s="18"/>
      <c r="E69" s="126">
        <v>54000000</v>
      </c>
      <c r="F69" s="126"/>
      <c r="G69" s="30"/>
      <c r="H69" s="32">
        <v>979858558497</v>
      </c>
      <c r="I69" s="30"/>
      <c r="J69" s="32">
        <v>1053969348600</v>
      </c>
      <c r="K69" s="30"/>
      <c r="L69" s="32">
        <v>0</v>
      </c>
      <c r="M69" s="30"/>
      <c r="N69" s="32">
        <v>0</v>
      </c>
      <c r="O69" s="30"/>
      <c r="P69" s="32">
        <v>0</v>
      </c>
      <c r="Q69" s="30"/>
      <c r="R69" s="32">
        <v>0</v>
      </c>
      <c r="S69" s="30"/>
      <c r="T69" s="32">
        <v>54000000</v>
      </c>
      <c r="U69" s="30"/>
      <c r="V69" s="32">
        <v>18250</v>
      </c>
      <c r="W69" s="30"/>
      <c r="X69" s="32">
        <v>979858558497</v>
      </c>
      <c r="Y69" s="30"/>
      <c r="Z69" s="32">
        <v>977882085000</v>
      </c>
      <c r="AA69" s="18"/>
      <c r="AB69" s="23">
        <v>1.44</v>
      </c>
    </row>
    <row r="70" spans="1:28" ht="21.75" customHeight="1" x14ac:dyDescent="0.4">
      <c r="A70" s="125" t="s">
        <v>82</v>
      </c>
      <c r="B70" s="125"/>
      <c r="C70" s="125"/>
      <c r="D70" s="18"/>
      <c r="E70" s="126">
        <v>319487039</v>
      </c>
      <c r="F70" s="126"/>
      <c r="G70" s="30"/>
      <c r="H70" s="32">
        <v>3151400083716</v>
      </c>
      <c r="I70" s="30"/>
      <c r="J70" s="32">
        <v>5031066204471.9697</v>
      </c>
      <c r="K70" s="30"/>
      <c r="L70" s="32">
        <v>100000000</v>
      </c>
      <c r="M70" s="30"/>
      <c r="N70" s="32">
        <v>1371646348276</v>
      </c>
      <c r="O70" s="30"/>
      <c r="P70" s="32">
        <v>-169487039</v>
      </c>
      <c r="Q70" s="30"/>
      <c r="R70" s="32">
        <v>2477851515698</v>
      </c>
      <c r="S70" s="30"/>
      <c r="T70" s="32">
        <v>250000000</v>
      </c>
      <c r="U70" s="30"/>
      <c r="V70" s="32">
        <v>13540</v>
      </c>
      <c r="W70" s="30"/>
      <c r="X70" s="32">
        <v>2706767189539</v>
      </c>
      <c r="Y70" s="30"/>
      <c r="Z70" s="32">
        <v>3358833950000</v>
      </c>
      <c r="AA70" s="18"/>
      <c r="AB70" s="23">
        <v>4.95</v>
      </c>
    </row>
    <row r="71" spans="1:28" ht="21.75" customHeight="1" x14ac:dyDescent="0.4">
      <c r="A71" s="125" t="s">
        <v>83</v>
      </c>
      <c r="B71" s="125"/>
      <c r="C71" s="125"/>
      <c r="D71" s="18"/>
      <c r="E71" s="126">
        <v>20000000</v>
      </c>
      <c r="F71" s="126"/>
      <c r="G71" s="30"/>
      <c r="H71" s="32">
        <v>341493073361</v>
      </c>
      <c r="I71" s="30"/>
      <c r="J71" s="32">
        <v>359598648000</v>
      </c>
      <c r="K71" s="30"/>
      <c r="L71" s="32">
        <v>0</v>
      </c>
      <c r="M71" s="30"/>
      <c r="N71" s="32">
        <v>0</v>
      </c>
      <c r="O71" s="30"/>
      <c r="P71" s="32">
        <v>0</v>
      </c>
      <c r="Q71" s="30"/>
      <c r="R71" s="32">
        <v>0</v>
      </c>
      <c r="S71" s="30"/>
      <c r="T71" s="32">
        <v>20000000</v>
      </c>
      <c r="U71" s="30"/>
      <c r="V71" s="32">
        <v>15230</v>
      </c>
      <c r="W71" s="30"/>
      <c r="X71" s="32">
        <v>341493073361</v>
      </c>
      <c r="Y71" s="30"/>
      <c r="Z71" s="32">
        <v>302245442000</v>
      </c>
      <c r="AA71" s="18"/>
      <c r="AB71" s="23">
        <v>0.45</v>
      </c>
    </row>
    <row r="72" spans="1:28" ht="21.75" customHeight="1" x14ac:dyDescent="0.4">
      <c r="A72" s="125" t="s">
        <v>84</v>
      </c>
      <c r="B72" s="125"/>
      <c r="C72" s="125"/>
      <c r="D72" s="18"/>
      <c r="E72" s="126">
        <v>51700000</v>
      </c>
      <c r="F72" s="126"/>
      <c r="G72" s="30"/>
      <c r="H72" s="32">
        <v>409954878734</v>
      </c>
      <c r="I72" s="30"/>
      <c r="J72" s="32">
        <v>474528320750</v>
      </c>
      <c r="K72" s="30"/>
      <c r="L72" s="32">
        <v>0</v>
      </c>
      <c r="M72" s="30"/>
      <c r="N72" s="32">
        <v>0</v>
      </c>
      <c r="O72" s="30"/>
      <c r="P72" s="32">
        <v>-51700000</v>
      </c>
      <c r="Q72" s="30"/>
      <c r="R72" s="32">
        <v>443635278392</v>
      </c>
      <c r="S72" s="30"/>
      <c r="T72" s="32">
        <v>0</v>
      </c>
      <c r="U72" s="30"/>
      <c r="V72" s="32">
        <v>0</v>
      </c>
      <c r="W72" s="30"/>
      <c r="X72" s="32">
        <v>0</v>
      </c>
      <c r="Y72" s="30"/>
      <c r="Z72" s="32">
        <v>0</v>
      </c>
      <c r="AA72" s="18"/>
      <c r="AB72" s="23">
        <v>0</v>
      </c>
    </row>
    <row r="73" spans="1:28" ht="21.75" customHeight="1" x14ac:dyDescent="0.4">
      <c r="A73" s="125" t="s">
        <v>85</v>
      </c>
      <c r="B73" s="125"/>
      <c r="C73" s="125"/>
      <c r="D73" s="18"/>
      <c r="E73" s="126">
        <v>40050000</v>
      </c>
      <c r="F73" s="126"/>
      <c r="G73" s="30"/>
      <c r="H73" s="32">
        <v>238085798479</v>
      </c>
      <c r="I73" s="30"/>
      <c r="J73" s="32">
        <v>318718116270</v>
      </c>
      <c r="K73" s="30"/>
      <c r="L73" s="32">
        <v>0</v>
      </c>
      <c r="M73" s="30"/>
      <c r="N73" s="32">
        <v>0</v>
      </c>
      <c r="O73" s="30"/>
      <c r="P73" s="32">
        <v>0</v>
      </c>
      <c r="Q73" s="30"/>
      <c r="R73" s="32">
        <v>0</v>
      </c>
      <c r="S73" s="30"/>
      <c r="T73" s="32">
        <v>40050000</v>
      </c>
      <c r="U73" s="30"/>
      <c r="V73" s="32">
        <v>8160</v>
      </c>
      <c r="W73" s="30"/>
      <c r="X73" s="32">
        <v>238085798479</v>
      </c>
      <c r="Y73" s="30"/>
      <c r="Z73" s="32">
        <v>324281774160</v>
      </c>
      <c r="AA73" s="18"/>
      <c r="AB73" s="23">
        <v>0.48</v>
      </c>
    </row>
    <row r="74" spans="1:28" ht="21.75" customHeight="1" x14ac:dyDescent="0.4">
      <c r="A74" s="125" t="s">
        <v>86</v>
      </c>
      <c r="B74" s="125"/>
      <c r="C74" s="125"/>
      <c r="D74" s="18"/>
      <c r="E74" s="126">
        <v>150000000</v>
      </c>
      <c r="F74" s="126"/>
      <c r="G74" s="30"/>
      <c r="H74" s="32">
        <v>540211532588</v>
      </c>
      <c r="I74" s="30"/>
      <c r="J74" s="32">
        <v>879647355000</v>
      </c>
      <c r="K74" s="30"/>
      <c r="L74" s="32">
        <v>42000000</v>
      </c>
      <c r="M74" s="30"/>
      <c r="N74" s="32">
        <v>231189652234</v>
      </c>
      <c r="O74" s="30"/>
      <c r="P74" s="32">
        <v>0</v>
      </c>
      <c r="Q74" s="30"/>
      <c r="R74" s="32">
        <v>0</v>
      </c>
      <c r="S74" s="30"/>
      <c r="T74" s="32">
        <v>192000000</v>
      </c>
      <c r="U74" s="30"/>
      <c r="V74" s="32">
        <v>5690</v>
      </c>
      <c r="W74" s="30"/>
      <c r="X74" s="32">
        <v>771401184822</v>
      </c>
      <c r="Y74" s="30"/>
      <c r="Z74" s="32">
        <v>1084035129600</v>
      </c>
      <c r="AA74" s="18"/>
      <c r="AB74" s="23">
        <v>1.6</v>
      </c>
    </row>
    <row r="75" spans="1:28" ht="21.75" customHeight="1" x14ac:dyDescent="0.4">
      <c r="A75" s="125" t="s">
        <v>87</v>
      </c>
      <c r="B75" s="125"/>
      <c r="C75" s="125"/>
      <c r="D75" s="18"/>
      <c r="E75" s="126">
        <v>159000000</v>
      </c>
      <c r="F75" s="126"/>
      <c r="G75" s="30"/>
      <c r="H75" s="32">
        <v>560831276845</v>
      </c>
      <c r="I75" s="30"/>
      <c r="J75" s="32">
        <v>568290889860</v>
      </c>
      <c r="K75" s="30"/>
      <c r="L75" s="32">
        <v>0</v>
      </c>
      <c r="M75" s="30"/>
      <c r="N75" s="32">
        <v>0</v>
      </c>
      <c r="O75" s="30"/>
      <c r="P75" s="32">
        <v>0</v>
      </c>
      <c r="Q75" s="30"/>
      <c r="R75" s="32">
        <v>0</v>
      </c>
      <c r="S75" s="30"/>
      <c r="T75" s="32">
        <v>159000000</v>
      </c>
      <c r="U75" s="30"/>
      <c r="V75" s="32">
        <v>3378</v>
      </c>
      <c r="W75" s="30"/>
      <c r="X75" s="32">
        <v>560831276845</v>
      </c>
      <c r="Y75" s="30"/>
      <c r="Z75" s="32">
        <v>532950201540</v>
      </c>
      <c r="AA75" s="18"/>
      <c r="AB75" s="23">
        <v>0.78</v>
      </c>
    </row>
    <row r="76" spans="1:28" ht="21.75" customHeight="1" x14ac:dyDescent="0.4">
      <c r="A76" s="125" t="s">
        <v>88</v>
      </c>
      <c r="B76" s="125"/>
      <c r="C76" s="125"/>
      <c r="D76" s="18"/>
      <c r="E76" s="126">
        <v>360000</v>
      </c>
      <c r="F76" s="126"/>
      <c r="G76" s="30"/>
      <c r="H76" s="32">
        <v>3747399555</v>
      </c>
      <c r="I76" s="30"/>
      <c r="J76" s="32">
        <v>4672400976</v>
      </c>
      <c r="K76" s="30"/>
      <c r="L76" s="32">
        <v>0</v>
      </c>
      <c r="M76" s="30"/>
      <c r="N76" s="32">
        <v>0</v>
      </c>
      <c r="O76" s="30"/>
      <c r="P76" s="32">
        <v>0</v>
      </c>
      <c r="Q76" s="30"/>
      <c r="R76" s="32">
        <v>0</v>
      </c>
      <c r="S76" s="30"/>
      <c r="T76" s="32">
        <v>360000</v>
      </c>
      <c r="U76" s="30"/>
      <c r="V76" s="32">
        <v>11910</v>
      </c>
      <c r="W76" s="30"/>
      <c r="X76" s="32">
        <v>3747399555</v>
      </c>
      <c r="Y76" s="30"/>
      <c r="Z76" s="32">
        <v>4254456852</v>
      </c>
      <c r="AA76" s="18"/>
      <c r="AB76" s="23">
        <v>0.01</v>
      </c>
    </row>
    <row r="77" spans="1:28" ht="21.75" customHeight="1" x14ac:dyDescent="0.4">
      <c r="A77" s="125" t="s">
        <v>89</v>
      </c>
      <c r="B77" s="125"/>
      <c r="C77" s="125"/>
      <c r="D77" s="18"/>
      <c r="E77" s="126">
        <v>150000000</v>
      </c>
      <c r="F77" s="126"/>
      <c r="G77" s="30"/>
      <c r="H77" s="32">
        <v>1133715190750</v>
      </c>
      <c r="I77" s="30"/>
      <c r="J77" s="32">
        <v>1093977675000</v>
      </c>
      <c r="K77" s="30"/>
      <c r="L77" s="32">
        <v>0</v>
      </c>
      <c r="M77" s="30"/>
      <c r="N77" s="32">
        <v>0</v>
      </c>
      <c r="O77" s="30"/>
      <c r="P77" s="32">
        <v>0</v>
      </c>
      <c r="Q77" s="30"/>
      <c r="R77" s="32">
        <v>0</v>
      </c>
      <c r="S77" s="30"/>
      <c r="T77" s="32">
        <v>150000000</v>
      </c>
      <c r="U77" s="30"/>
      <c r="V77" s="32">
        <v>5560</v>
      </c>
      <c r="W77" s="30"/>
      <c r="X77" s="32">
        <v>1133715190750</v>
      </c>
      <c r="Y77" s="30"/>
      <c r="Z77" s="32">
        <v>827553180000</v>
      </c>
      <c r="AA77" s="18"/>
      <c r="AB77" s="23">
        <v>1.22</v>
      </c>
    </row>
    <row r="78" spans="1:28" ht="21.75" customHeight="1" x14ac:dyDescent="0.4">
      <c r="A78" s="125" t="s">
        <v>90</v>
      </c>
      <c r="B78" s="125"/>
      <c r="C78" s="125"/>
      <c r="D78" s="18"/>
      <c r="E78" s="126">
        <v>73700000</v>
      </c>
      <c r="F78" s="126"/>
      <c r="G78" s="30"/>
      <c r="H78" s="32">
        <v>401641670537</v>
      </c>
      <c r="I78" s="30"/>
      <c r="J78" s="32">
        <v>587967603960</v>
      </c>
      <c r="K78" s="30"/>
      <c r="L78" s="32">
        <v>0</v>
      </c>
      <c r="M78" s="30"/>
      <c r="N78" s="32">
        <v>0</v>
      </c>
      <c r="O78" s="30"/>
      <c r="P78" s="32">
        <v>0</v>
      </c>
      <c r="Q78" s="30"/>
      <c r="R78" s="32">
        <v>0</v>
      </c>
      <c r="S78" s="30"/>
      <c r="T78" s="32">
        <v>73700000</v>
      </c>
      <c r="U78" s="30"/>
      <c r="V78" s="32">
        <v>7600</v>
      </c>
      <c r="W78" s="30"/>
      <c r="X78" s="32">
        <v>401641670537</v>
      </c>
      <c r="Y78" s="30"/>
      <c r="Z78" s="32">
        <v>555790272400</v>
      </c>
      <c r="AA78" s="18"/>
      <c r="AB78" s="23">
        <v>0.82</v>
      </c>
    </row>
    <row r="79" spans="1:28" ht="21.75" customHeight="1" x14ac:dyDescent="0.4">
      <c r="A79" s="125" t="s">
        <v>91</v>
      </c>
      <c r="B79" s="125"/>
      <c r="C79" s="125"/>
      <c r="D79" s="18"/>
      <c r="E79" s="126">
        <v>52000000</v>
      </c>
      <c r="F79" s="126"/>
      <c r="G79" s="30"/>
      <c r="H79" s="32">
        <v>289647093528</v>
      </c>
      <c r="I79" s="30"/>
      <c r="J79" s="32">
        <v>383373437200</v>
      </c>
      <c r="K79" s="30"/>
      <c r="L79" s="32">
        <v>0</v>
      </c>
      <c r="M79" s="30"/>
      <c r="N79" s="32">
        <v>0</v>
      </c>
      <c r="O79" s="30"/>
      <c r="P79" s="32">
        <v>0</v>
      </c>
      <c r="Q79" s="30"/>
      <c r="R79" s="32">
        <v>0</v>
      </c>
      <c r="S79" s="30"/>
      <c r="T79" s="32">
        <v>52000000</v>
      </c>
      <c r="U79" s="30"/>
      <c r="V79" s="32">
        <v>6710</v>
      </c>
      <c r="W79" s="30"/>
      <c r="X79" s="32">
        <v>289647093528</v>
      </c>
      <c r="Y79" s="30"/>
      <c r="Z79" s="32">
        <v>346222848400</v>
      </c>
      <c r="AA79" s="18"/>
      <c r="AB79" s="23">
        <v>0.51</v>
      </c>
    </row>
    <row r="80" spans="1:28" ht="21.75" customHeight="1" x14ac:dyDescent="0.4">
      <c r="A80" s="125" t="s">
        <v>92</v>
      </c>
      <c r="B80" s="125"/>
      <c r="C80" s="125"/>
      <c r="D80" s="18"/>
      <c r="E80" s="126">
        <v>133750</v>
      </c>
      <c r="F80" s="126"/>
      <c r="G80" s="30"/>
      <c r="H80" s="32">
        <v>3889005415</v>
      </c>
      <c r="I80" s="30"/>
      <c r="J80" s="32">
        <v>5580712530.625</v>
      </c>
      <c r="K80" s="30"/>
      <c r="L80" s="32">
        <v>0</v>
      </c>
      <c r="M80" s="30"/>
      <c r="N80" s="32">
        <v>0</v>
      </c>
      <c r="O80" s="30"/>
      <c r="P80" s="32">
        <v>0</v>
      </c>
      <c r="Q80" s="30"/>
      <c r="R80" s="32">
        <v>0</v>
      </c>
      <c r="S80" s="30"/>
      <c r="T80" s="32">
        <v>133750</v>
      </c>
      <c r="U80" s="30"/>
      <c r="V80" s="32">
        <v>38600</v>
      </c>
      <c r="W80" s="30"/>
      <c r="X80" s="32">
        <v>3889005415</v>
      </c>
      <c r="Y80" s="30"/>
      <c r="Z80" s="32">
        <v>5122841942.5</v>
      </c>
      <c r="AA80" s="18"/>
      <c r="AB80" s="23">
        <v>0.01</v>
      </c>
    </row>
    <row r="81" spans="1:28" ht="21.75" customHeight="1" x14ac:dyDescent="0.4">
      <c r="A81" s="125" t="s">
        <v>93</v>
      </c>
      <c r="B81" s="125"/>
      <c r="C81" s="125"/>
      <c r="D81" s="18"/>
      <c r="E81" s="126">
        <v>0</v>
      </c>
      <c r="F81" s="126"/>
      <c r="G81" s="30"/>
      <c r="H81" s="32">
        <v>0</v>
      </c>
      <c r="I81" s="30"/>
      <c r="J81" s="32">
        <v>0</v>
      </c>
      <c r="K81" s="30"/>
      <c r="L81" s="32">
        <v>2000000</v>
      </c>
      <c r="M81" s="30"/>
      <c r="N81" s="32">
        <v>104045406983</v>
      </c>
      <c r="O81" s="30"/>
      <c r="P81" s="32">
        <v>0</v>
      </c>
      <c r="Q81" s="30"/>
      <c r="R81" s="32">
        <v>0</v>
      </c>
      <c r="S81" s="30"/>
      <c r="T81" s="32">
        <v>2000000</v>
      </c>
      <c r="U81" s="30"/>
      <c r="V81" s="32">
        <v>52150</v>
      </c>
      <c r="W81" s="30"/>
      <c r="X81" s="32">
        <v>104045406983</v>
      </c>
      <c r="Y81" s="30"/>
      <c r="Z81" s="32">
        <v>103493761000</v>
      </c>
      <c r="AA81" s="18"/>
      <c r="AB81" s="23">
        <v>0.15</v>
      </c>
    </row>
    <row r="82" spans="1:28" ht="21.75" customHeight="1" x14ac:dyDescent="0.4">
      <c r="A82" s="125" t="s">
        <v>94</v>
      </c>
      <c r="B82" s="125"/>
      <c r="C82" s="125"/>
      <c r="D82" s="18"/>
      <c r="E82" s="126">
        <v>0</v>
      </c>
      <c r="F82" s="126"/>
      <c r="G82" s="30"/>
      <c r="H82" s="32">
        <v>0</v>
      </c>
      <c r="I82" s="30"/>
      <c r="J82" s="32">
        <v>0</v>
      </c>
      <c r="K82" s="30"/>
      <c r="L82" s="32">
        <v>106699170</v>
      </c>
      <c r="M82" s="30"/>
      <c r="N82" s="32">
        <v>494248059006</v>
      </c>
      <c r="O82" s="30"/>
      <c r="P82" s="32">
        <v>-6699170</v>
      </c>
      <c r="Q82" s="30"/>
      <c r="R82" s="32">
        <v>30725237192</v>
      </c>
      <c r="S82" s="30"/>
      <c r="T82" s="32">
        <v>100000000</v>
      </c>
      <c r="U82" s="30"/>
      <c r="V82" s="32">
        <v>4464</v>
      </c>
      <c r="W82" s="30"/>
      <c r="X82" s="32">
        <v>463216404594</v>
      </c>
      <c r="Y82" s="30"/>
      <c r="Z82" s="32">
        <v>442949328000</v>
      </c>
      <c r="AA82" s="18"/>
      <c r="AB82" s="23">
        <v>0.65</v>
      </c>
    </row>
    <row r="83" spans="1:28" ht="21.75" customHeight="1" x14ac:dyDescent="0.4">
      <c r="A83" s="125" t="s">
        <v>95</v>
      </c>
      <c r="B83" s="125"/>
      <c r="C83" s="125"/>
      <c r="D83" s="18"/>
      <c r="E83" s="126">
        <v>0</v>
      </c>
      <c r="F83" s="126"/>
      <c r="G83" s="30"/>
      <c r="H83" s="32">
        <v>0</v>
      </c>
      <c r="I83" s="30"/>
      <c r="J83" s="32">
        <v>0</v>
      </c>
      <c r="K83" s="30"/>
      <c r="L83" s="32">
        <v>35000000</v>
      </c>
      <c r="M83" s="30"/>
      <c r="N83" s="32">
        <v>189069297255</v>
      </c>
      <c r="O83" s="30"/>
      <c r="P83" s="32">
        <v>0</v>
      </c>
      <c r="Q83" s="30"/>
      <c r="R83" s="32">
        <v>0</v>
      </c>
      <c r="S83" s="30"/>
      <c r="T83" s="32">
        <v>35000000</v>
      </c>
      <c r="U83" s="30"/>
      <c r="V83" s="32">
        <v>5590</v>
      </c>
      <c r="W83" s="30"/>
      <c r="X83" s="32">
        <v>189069297255</v>
      </c>
      <c r="Y83" s="30"/>
      <c r="Z83" s="32">
        <v>194137625500</v>
      </c>
      <c r="AA83" s="18"/>
      <c r="AB83" s="23">
        <v>0.28999999999999998</v>
      </c>
    </row>
    <row r="84" spans="1:28" ht="21.75" customHeight="1" x14ac:dyDescent="0.4">
      <c r="A84" s="125" t="s">
        <v>96</v>
      </c>
      <c r="B84" s="125"/>
      <c r="C84" s="125"/>
      <c r="D84" s="18"/>
      <c r="E84" s="126">
        <v>0</v>
      </c>
      <c r="F84" s="126"/>
      <c r="G84" s="30"/>
      <c r="H84" s="32">
        <v>0</v>
      </c>
      <c r="I84" s="30"/>
      <c r="J84" s="32">
        <v>0</v>
      </c>
      <c r="K84" s="30"/>
      <c r="L84" s="32">
        <v>40000000</v>
      </c>
      <c r="M84" s="30"/>
      <c r="N84" s="32">
        <v>197593111250</v>
      </c>
      <c r="O84" s="30"/>
      <c r="P84" s="32">
        <v>0</v>
      </c>
      <c r="Q84" s="30"/>
      <c r="R84" s="32">
        <v>0</v>
      </c>
      <c r="S84" s="30"/>
      <c r="T84" s="32">
        <v>40000000</v>
      </c>
      <c r="U84" s="30"/>
      <c r="V84" s="32">
        <v>4960</v>
      </c>
      <c r="W84" s="30"/>
      <c r="X84" s="32">
        <v>197593111250</v>
      </c>
      <c r="Y84" s="30"/>
      <c r="Z84" s="32">
        <v>196866368000</v>
      </c>
      <c r="AA84" s="18"/>
      <c r="AB84" s="23">
        <v>0.28999999999999998</v>
      </c>
    </row>
    <row r="85" spans="1:28" ht="21.75" customHeight="1" x14ac:dyDescent="0.4">
      <c r="A85" s="125" t="s">
        <v>97</v>
      </c>
      <c r="B85" s="125"/>
      <c r="C85" s="125"/>
      <c r="D85" s="18"/>
      <c r="E85" s="126">
        <v>0</v>
      </c>
      <c r="F85" s="126"/>
      <c r="G85" s="30"/>
      <c r="H85" s="32">
        <v>0</v>
      </c>
      <c r="I85" s="30"/>
      <c r="J85" s="32">
        <v>0</v>
      </c>
      <c r="K85" s="30"/>
      <c r="L85" s="32">
        <v>175600000</v>
      </c>
      <c r="M85" s="30"/>
      <c r="N85" s="32">
        <v>416414046723</v>
      </c>
      <c r="O85" s="30"/>
      <c r="P85" s="32">
        <v>0</v>
      </c>
      <c r="Q85" s="30"/>
      <c r="R85" s="32">
        <v>0</v>
      </c>
      <c r="S85" s="30"/>
      <c r="T85" s="32">
        <v>175600000</v>
      </c>
      <c r="U85" s="30"/>
      <c r="V85" s="32">
        <v>2151</v>
      </c>
      <c r="W85" s="30"/>
      <c r="X85" s="32">
        <v>416414046723</v>
      </c>
      <c r="Y85" s="30"/>
      <c r="Z85" s="32">
        <v>374795858412</v>
      </c>
      <c r="AA85" s="18"/>
      <c r="AB85" s="23">
        <v>0.55000000000000004</v>
      </c>
    </row>
    <row r="86" spans="1:28" ht="21.75" customHeight="1" x14ac:dyDescent="0.4">
      <c r="A86" s="125" t="s">
        <v>98</v>
      </c>
      <c r="B86" s="125"/>
      <c r="C86" s="125"/>
      <c r="D86" s="18"/>
      <c r="E86" s="126">
        <v>0</v>
      </c>
      <c r="F86" s="126"/>
      <c r="G86" s="30"/>
      <c r="H86" s="32">
        <v>0</v>
      </c>
      <c r="I86" s="30"/>
      <c r="J86" s="32">
        <v>0</v>
      </c>
      <c r="K86" s="30"/>
      <c r="L86" s="32">
        <v>600000000</v>
      </c>
      <c r="M86" s="30"/>
      <c r="N86" s="32">
        <v>2029451338470</v>
      </c>
      <c r="O86" s="30"/>
      <c r="P86" s="32">
        <v>0</v>
      </c>
      <c r="Q86" s="30"/>
      <c r="R86" s="32">
        <v>0</v>
      </c>
      <c r="S86" s="30"/>
      <c r="T86" s="32">
        <v>600000000</v>
      </c>
      <c r="U86" s="30"/>
      <c r="V86" s="32">
        <v>3370</v>
      </c>
      <c r="W86" s="30"/>
      <c r="X86" s="32">
        <v>2029451338470</v>
      </c>
      <c r="Y86" s="30"/>
      <c r="Z86" s="32">
        <v>2006369940000</v>
      </c>
      <c r="AA86" s="18"/>
      <c r="AB86" s="23">
        <v>2.95</v>
      </c>
    </row>
    <row r="87" spans="1:28" ht="21.75" customHeight="1" x14ac:dyDescent="0.4">
      <c r="A87" s="125" t="s">
        <v>99</v>
      </c>
      <c r="B87" s="125"/>
      <c r="C87" s="125"/>
      <c r="D87" s="18"/>
      <c r="E87" s="126">
        <v>0</v>
      </c>
      <c r="F87" s="126"/>
      <c r="G87" s="30"/>
      <c r="H87" s="32">
        <v>0</v>
      </c>
      <c r="I87" s="30"/>
      <c r="J87" s="32">
        <v>0</v>
      </c>
      <c r="K87" s="30"/>
      <c r="L87" s="32">
        <v>42000000</v>
      </c>
      <c r="M87" s="30"/>
      <c r="N87" s="32">
        <v>200370960972</v>
      </c>
      <c r="O87" s="30"/>
      <c r="P87" s="32">
        <v>0</v>
      </c>
      <c r="Q87" s="30"/>
      <c r="R87" s="32">
        <v>0</v>
      </c>
      <c r="S87" s="30"/>
      <c r="T87" s="32">
        <v>42000000</v>
      </c>
      <c r="U87" s="30"/>
      <c r="V87" s="32">
        <v>4790</v>
      </c>
      <c r="W87" s="30"/>
      <c r="X87" s="32">
        <v>200370960972</v>
      </c>
      <c r="Y87" s="30"/>
      <c r="Z87" s="32">
        <v>199624878600</v>
      </c>
      <c r="AA87" s="18"/>
      <c r="AB87" s="23">
        <v>0.28999999999999998</v>
      </c>
    </row>
    <row r="88" spans="1:28" ht="21.75" customHeight="1" x14ac:dyDescent="0.4">
      <c r="A88" s="127" t="s">
        <v>100</v>
      </c>
      <c r="B88" s="127"/>
      <c r="C88" s="127"/>
      <c r="D88" s="24"/>
      <c r="E88" s="126">
        <v>0</v>
      </c>
      <c r="F88" s="128"/>
      <c r="G88" s="30"/>
      <c r="H88" s="34">
        <v>0</v>
      </c>
      <c r="I88" s="30"/>
      <c r="J88" s="34">
        <v>0</v>
      </c>
      <c r="K88" s="30"/>
      <c r="L88" s="34">
        <v>15880000</v>
      </c>
      <c r="M88" s="30"/>
      <c r="N88" s="34">
        <v>0</v>
      </c>
      <c r="O88" s="30"/>
      <c r="P88" s="34">
        <v>-15880000</v>
      </c>
      <c r="Q88" s="30"/>
      <c r="R88" s="34">
        <v>34492876642</v>
      </c>
      <c r="S88" s="30"/>
      <c r="T88" s="34">
        <v>0</v>
      </c>
      <c r="U88" s="30"/>
      <c r="V88" s="34">
        <v>0</v>
      </c>
      <c r="W88" s="30"/>
      <c r="X88" s="34">
        <v>0</v>
      </c>
      <c r="Y88" s="30"/>
      <c r="Z88" s="34">
        <v>0</v>
      </c>
      <c r="AA88" s="18"/>
      <c r="AB88" s="26">
        <v>0</v>
      </c>
    </row>
    <row r="89" spans="1:28" ht="21.75" customHeight="1" x14ac:dyDescent="0.4">
      <c r="A89" s="129" t="s">
        <v>101</v>
      </c>
      <c r="B89" s="129"/>
      <c r="C89" s="129"/>
      <c r="D89" s="129"/>
      <c r="E89" s="30"/>
      <c r="F89" s="36">
        <f>SUM(E9:F88)</f>
        <v>9518190790</v>
      </c>
      <c r="G89" s="30"/>
      <c r="H89" s="36">
        <f>SUM(H9:H88)</f>
        <v>47837929657049</v>
      </c>
      <c r="I89" s="30"/>
      <c r="J89" s="36">
        <f>SUM(J9:J88)</f>
        <v>63569156071924.938</v>
      </c>
      <c r="K89" s="30"/>
      <c r="L89" s="36">
        <f>SUM(L9:L88)</f>
        <v>2499311315</v>
      </c>
      <c r="M89" s="30"/>
      <c r="N89" s="36">
        <f>SUM(N9:N88)</f>
        <v>9611239163008</v>
      </c>
      <c r="O89" s="30"/>
      <c r="P89" s="36">
        <f>SUM(P9:P88)</f>
        <v>-794573490</v>
      </c>
      <c r="Q89" s="30"/>
      <c r="R89" s="36">
        <f>SUM(R9:R88)</f>
        <v>6560459013851</v>
      </c>
      <c r="S89" s="30"/>
      <c r="T89" s="36">
        <f>SUM(T9:T88)</f>
        <v>11222928615</v>
      </c>
      <c r="U89" s="30"/>
      <c r="V89" s="36"/>
      <c r="W89" s="30"/>
      <c r="X89" s="36">
        <f>SUM(X9:X88)</f>
        <v>52269593350786</v>
      </c>
      <c r="Y89" s="30"/>
      <c r="Z89" s="36">
        <f>SUM(Z9:Z88)</f>
        <v>58506146780547.938</v>
      </c>
      <c r="AA89" s="18"/>
      <c r="AB89" s="28">
        <f>SUM(AB9:AB88)</f>
        <v>86.190000000000055</v>
      </c>
    </row>
    <row r="90" spans="1:28" x14ac:dyDescent="0.4">
      <c r="A90" s="18"/>
      <c r="B90" s="18"/>
      <c r="C90" s="18"/>
      <c r="D90" s="18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18"/>
      <c r="AB90" s="18"/>
    </row>
    <row r="91" spans="1:28" x14ac:dyDescent="0.4">
      <c r="A91" s="18"/>
      <c r="B91" s="18"/>
      <c r="C91" s="18"/>
      <c r="D91" s="18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18"/>
      <c r="AB91" s="18"/>
    </row>
    <row r="92" spans="1:28" x14ac:dyDescent="0.4"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</sheetData>
  <mergeCells count="174">
    <mergeCell ref="A87:C87"/>
    <mergeCell ref="E87:F87"/>
    <mergeCell ref="A88:C88"/>
    <mergeCell ref="E88:F88"/>
    <mergeCell ref="A89:D89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workbookViewId="0">
      <selection activeCell="G18" sqref="G18"/>
    </sheetView>
  </sheetViews>
  <sheetFormatPr defaultRowHeight="12.75" x14ac:dyDescent="0.2"/>
  <cols>
    <col min="1" max="1" width="39" customWidth="1"/>
    <col min="2" max="2" width="1.28515625" customWidth="1"/>
    <col min="3" max="3" width="18.28515625" customWidth="1"/>
    <col min="4" max="4" width="1.28515625" customWidth="1"/>
    <col min="5" max="5" width="12.42578125" bestFit="1" customWidth="1"/>
    <col min="6" max="6" width="1.28515625" customWidth="1"/>
    <col min="7" max="7" width="15.5703125" customWidth="1"/>
    <col min="8" max="8" width="1.28515625" customWidth="1"/>
    <col min="9" max="9" width="15.7109375" bestFit="1" customWidth="1"/>
    <col min="10" max="10" width="1.28515625" customWidth="1"/>
    <col min="11" max="11" width="11.5703125" bestFit="1" customWidth="1"/>
    <col min="12" max="12" width="1.28515625" customWidth="1"/>
    <col min="13" max="13" width="17.5703125" customWidth="1"/>
    <col min="14" max="14" width="0.28515625" customWidth="1"/>
  </cols>
  <sheetData>
    <row r="1" spans="1:13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ht="14.45" customHeight="1" x14ac:dyDescent="0.2"/>
    <row r="5" spans="1:13" ht="14.45" customHeight="1" x14ac:dyDescent="0.2">
      <c r="A5" s="120" t="s">
        <v>248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</row>
    <row r="6" spans="1:13" ht="14.45" customHeight="1" x14ac:dyDescent="0.4">
      <c r="A6" s="121" t="s">
        <v>149</v>
      </c>
      <c r="B6" s="18"/>
      <c r="C6" s="121" t="s">
        <v>165</v>
      </c>
      <c r="D6" s="121"/>
      <c r="E6" s="121"/>
      <c r="F6" s="121"/>
      <c r="G6" s="121"/>
      <c r="H6" s="18"/>
      <c r="I6" s="121" t="s">
        <v>166</v>
      </c>
      <c r="J6" s="121"/>
      <c r="K6" s="121"/>
      <c r="L6" s="121"/>
      <c r="M6" s="121"/>
    </row>
    <row r="7" spans="1:13" ht="29.1" customHeight="1" x14ac:dyDescent="0.4">
      <c r="A7" s="121"/>
      <c r="B7" s="18"/>
      <c r="C7" s="11" t="s">
        <v>246</v>
      </c>
      <c r="D7" s="19"/>
      <c r="E7" s="11" t="s">
        <v>233</v>
      </c>
      <c r="F7" s="19"/>
      <c r="G7" s="11" t="s">
        <v>247</v>
      </c>
      <c r="H7" s="18"/>
      <c r="I7" s="11" t="s">
        <v>246</v>
      </c>
      <c r="J7" s="19"/>
      <c r="K7" s="11" t="s">
        <v>233</v>
      </c>
      <c r="L7" s="19"/>
      <c r="M7" s="11" t="s">
        <v>247</v>
      </c>
    </row>
    <row r="8" spans="1:13" ht="21.75" customHeight="1" x14ac:dyDescent="0.4">
      <c r="A8" s="39" t="s">
        <v>269</v>
      </c>
      <c r="B8" s="18"/>
      <c r="C8" s="31">
        <v>54890</v>
      </c>
      <c r="D8" s="30"/>
      <c r="E8" s="31">
        <v>0</v>
      </c>
      <c r="F8" s="30"/>
      <c r="G8" s="31">
        <v>54890</v>
      </c>
      <c r="H8" s="30"/>
      <c r="I8" s="31">
        <v>109555</v>
      </c>
      <c r="J8" s="30"/>
      <c r="K8" s="31">
        <v>0</v>
      </c>
      <c r="L8" s="30"/>
      <c r="M8" s="31">
        <v>109555</v>
      </c>
    </row>
    <row r="9" spans="1:13" ht="21.75" customHeight="1" x14ac:dyDescent="0.4">
      <c r="A9" s="40" t="s">
        <v>276</v>
      </c>
      <c r="B9" s="18"/>
      <c r="C9" s="33">
        <v>31120</v>
      </c>
      <c r="D9" s="30"/>
      <c r="E9" s="33">
        <v>0</v>
      </c>
      <c r="F9" s="30"/>
      <c r="G9" s="33">
        <v>31120</v>
      </c>
      <c r="H9" s="30"/>
      <c r="I9" s="33">
        <v>62113</v>
      </c>
      <c r="J9" s="30"/>
      <c r="K9" s="33">
        <v>0</v>
      </c>
      <c r="L9" s="30"/>
      <c r="M9" s="33">
        <v>62113</v>
      </c>
    </row>
    <row r="10" spans="1:13" ht="21.75" customHeight="1" x14ac:dyDescent="0.4">
      <c r="A10" s="40" t="s">
        <v>20</v>
      </c>
      <c r="B10" s="18"/>
      <c r="C10" s="33">
        <v>380403</v>
      </c>
      <c r="D10" s="30"/>
      <c r="E10" s="33">
        <v>0</v>
      </c>
      <c r="F10" s="30"/>
      <c r="G10" s="33">
        <v>380403</v>
      </c>
      <c r="H10" s="30"/>
      <c r="I10" s="33">
        <v>902540</v>
      </c>
      <c r="J10" s="30"/>
      <c r="K10" s="33">
        <v>0</v>
      </c>
      <c r="L10" s="30"/>
      <c r="M10" s="33">
        <v>902540</v>
      </c>
    </row>
    <row r="11" spans="1:13" ht="21.75" customHeight="1" x14ac:dyDescent="0.4">
      <c r="A11" s="40" t="s">
        <v>274</v>
      </c>
      <c r="B11" s="18"/>
      <c r="C11" s="33">
        <v>24896</v>
      </c>
      <c r="D11" s="30">
        <v>0</v>
      </c>
      <c r="E11" s="33">
        <v>0</v>
      </c>
      <c r="F11" s="30">
        <v>0</v>
      </c>
      <c r="G11" s="33">
        <v>24896</v>
      </c>
      <c r="H11" s="30">
        <v>0</v>
      </c>
      <c r="I11" s="33">
        <v>49774</v>
      </c>
      <c r="J11" s="30">
        <v>0</v>
      </c>
      <c r="K11" s="33">
        <v>0</v>
      </c>
      <c r="L11" s="30">
        <v>0</v>
      </c>
      <c r="M11" s="33">
        <v>49774</v>
      </c>
    </row>
    <row r="12" spans="1:13" ht="21.75" customHeight="1" x14ac:dyDescent="0.4">
      <c r="A12" s="40" t="s">
        <v>271</v>
      </c>
      <c r="B12" s="18"/>
      <c r="C12" s="33">
        <v>384925</v>
      </c>
      <c r="D12" s="30"/>
      <c r="E12" s="33">
        <v>0</v>
      </c>
      <c r="F12" s="30"/>
      <c r="G12" s="33">
        <v>384925</v>
      </c>
      <c r="H12" s="30"/>
      <c r="I12" s="33">
        <v>769850</v>
      </c>
      <c r="J12" s="30"/>
      <c r="K12" s="33">
        <v>0</v>
      </c>
      <c r="L12" s="30"/>
      <c r="M12" s="33">
        <v>769850</v>
      </c>
    </row>
    <row r="13" spans="1:13" ht="21.75" customHeight="1" x14ac:dyDescent="0.4">
      <c r="A13" s="40" t="s">
        <v>273</v>
      </c>
      <c r="B13" s="18"/>
      <c r="C13" s="33">
        <v>1224937</v>
      </c>
      <c r="D13" s="30"/>
      <c r="E13" s="33">
        <v>0</v>
      </c>
      <c r="F13" s="30"/>
      <c r="G13" s="33">
        <v>1224937</v>
      </c>
      <c r="H13" s="30"/>
      <c r="I13" s="33">
        <v>3671001</v>
      </c>
      <c r="J13" s="30"/>
      <c r="K13" s="33">
        <v>0</v>
      </c>
      <c r="L13" s="30"/>
      <c r="M13" s="33">
        <v>3671001</v>
      </c>
    </row>
    <row r="14" spans="1:13" ht="21.75" customHeight="1" x14ac:dyDescent="0.4">
      <c r="A14" s="40" t="s">
        <v>272</v>
      </c>
      <c r="B14" s="18"/>
      <c r="C14" s="33">
        <v>61506335447</v>
      </c>
      <c r="D14" s="30">
        <v>0</v>
      </c>
      <c r="E14" s="33">
        <v>-10991787</v>
      </c>
      <c r="F14" s="30">
        <v>0</v>
      </c>
      <c r="G14" s="33">
        <v>61517327234</v>
      </c>
      <c r="H14" s="30">
        <v>0</v>
      </c>
      <c r="I14" s="33">
        <v>77359873741</v>
      </c>
      <c r="J14" s="30">
        <v>0</v>
      </c>
      <c r="K14" s="33">
        <v>76013773</v>
      </c>
      <c r="L14" s="30">
        <v>0</v>
      </c>
      <c r="M14" s="33">
        <v>77283859968</v>
      </c>
    </row>
    <row r="15" spans="1:13" ht="21.75" customHeight="1" thickBot="1" x14ac:dyDescent="0.45">
      <c r="A15" s="10" t="s">
        <v>101</v>
      </c>
      <c r="B15" s="18"/>
      <c r="C15" s="42">
        <f>SUM(C8:C14)</f>
        <v>61508436618</v>
      </c>
      <c r="D15" s="30"/>
      <c r="E15" s="42">
        <v>-10991787</v>
      </c>
      <c r="F15" s="30"/>
      <c r="G15" s="42">
        <v>61519428405</v>
      </c>
      <c r="H15" s="30"/>
      <c r="I15" s="42">
        <v>77365438574</v>
      </c>
      <c r="J15" s="30"/>
      <c r="K15" s="42">
        <v>76013773</v>
      </c>
      <c r="L15" s="30"/>
      <c r="M15" s="42">
        <v>77289424801</v>
      </c>
    </row>
    <row r="16" spans="1:13" ht="15.75" x14ac:dyDescent="0.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5.75" x14ac:dyDescent="0.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5.75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5.75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5.75" x14ac:dyDescent="0.4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ht="15.75" x14ac:dyDescent="0.4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ht="15.75" x14ac:dyDescent="0.4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ht="15.75" x14ac:dyDescent="0.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ht="15.75" x14ac:dyDescent="0.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15.75" x14ac:dyDescent="0.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69"/>
  <sheetViews>
    <sheetView rightToLeft="1" topLeftCell="A46" workbookViewId="0">
      <selection activeCell="C18" sqref="C18"/>
    </sheetView>
  </sheetViews>
  <sheetFormatPr defaultRowHeight="15.75" x14ac:dyDescent="0.4"/>
  <cols>
    <col min="1" max="1" width="50.85546875" style="16" bestFit="1" customWidth="1"/>
    <col min="2" max="2" width="1.28515625" style="16" customWidth="1"/>
    <col min="3" max="3" width="14.140625" style="16" customWidth="1"/>
    <col min="4" max="4" width="1.28515625" style="16" customWidth="1"/>
    <col min="5" max="5" width="19.140625" style="16" bestFit="1" customWidth="1"/>
    <col min="6" max="6" width="1.28515625" style="16" customWidth="1"/>
    <col min="7" max="7" width="19.28515625" style="16" customWidth="1"/>
    <col min="8" max="8" width="1.28515625" style="16" customWidth="1"/>
    <col min="9" max="9" width="22" style="16" bestFit="1" customWidth="1"/>
    <col min="10" max="10" width="1.28515625" style="16" customWidth="1"/>
    <col min="11" max="11" width="14.5703125" style="16" bestFit="1" customWidth="1"/>
    <col min="12" max="12" width="1.28515625" style="16" customWidth="1"/>
    <col min="13" max="13" width="18.85546875" style="16" bestFit="1" customWidth="1"/>
    <col min="14" max="14" width="1.28515625" style="16" customWidth="1"/>
    <col min="15" max="15" width="19.28515625" style="16" bestFit="1" customWidth="1"/>
    <col min="16" max="16" width="1.28515625" style="16" customWidth="1"/>
    <col min="17" max="17" width="19.5703125" style="150" customWidth="1"/>
    <col min="18" max="18" width="1.28515625" style="16" customWidth="1"/>
    <col min="19" max="19" width="0.28515625" style="16" customWidth="1"/>
    <col min="20" max="20" width="9.140625" style="16"/>
    <col min="21" max="21" width="14.7109375" style="16" customWidth="1"/>
  </cols>
  <sheetData>
    <row r="1" spans="1:18" ht="29.1" customHeight="1" x14ac:dyDescent="0.4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8" ht="21.75" customHeight="1" x14ac:dyDescent="0.4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04"/>
    </row>
    <row r="3" spans="1:18" ht="21.75" customHeight="1" x14ac:dyDescent="0.4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04"/>
    </row>
    <row r="4" spans="1:18" ht="14.45" customHeight="1" x14ac:dyDescent="0.4"/>
    <row r="5" spans="1:18" ht="24" x14ac:dyDescent="0.4">
      <c r="A5" s="120" t="s">
        <v>249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05"/>
    </row>
    <row r="6" spans="1:18" ht="24" x14ac:dyDescent="0.4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5"/>
    </row>
    <row r="7" spans="1:18" ht="21" x14ac:dyDescent="0.4">
      <c r="A7" s="75" t="s">
        <v>149</v>
      </c>
      <c r="B7" s="18"/>
      <c r="C7" s="75" t="s">
        <v>165</v>
      </c>
      <c r="D7" s="75"/>
      <c r="E7" s="75"/>
      <c r="F7" s="75"/>
      <c r="G7" s="75"/>
      <c r="H7" s="75"/>
      <c r="I7" s="75"/>
      <c r="J7" s="18"/>
      <c r="K7" s="75" t="s">
        <v>166</v>
      </c>
      <c r="L7" s="75"/>
      <c r="M7" s="75"/>
      <c r="N7" s="75"/>
      <c r="O7" s="75"/>
      <c r="P7" s="75"/>
      <c r="Q7" s="98"/>
      <c r="R7" s="103"/>
    </row>
    <row r="8" spans="1:18" ht="36" customHeight="1" x14ac:dyDescent="0.4">
      <c r="A8" s="75"/>
      <c r="B8" s="18"/>
      <c r="C8" s="80" t="s">
        <v>13</v>
      </c>
      <c r="D8" s="19"/>
      <c r="E8" s="80" t="s">
        <v>250</v>
      </c>
      <c r="F8" s="19"/>
      <c r="G8" s="80" t="s">
        <v>251</v>
      </c>
      <c r="H8" s="19"/>
      <c r="I8" s="80" t="s">
        <v>252</v>
      </c>
      <c r="J8" s="18"/>
      <c r="K8" s="80" t="s">
        <v>13</v>
      </c>
      <c r="L8" s="19"/>
      <c r="M8" s="80" t="s">
        <v>250</v>
      </c>
      <c r="N8" s="19"/>
      <c r="O8" s="80" t="s">
        <v>251</v>
      </c>
      <c r="P8" s="19"/>
      <c r="Q8" s="101" t="s">
        <v>252</v>
      </c>
      <c r="R8" s="106"/>
    </row>
    <row r="9" spans="1:18" ht="21.75" customHeight="1" x14ac:dyDescent="0.4">
      <c r="A9" s="76" t="s">
        <v>82</v>
      </c>
      <c r="B9" s="18"/>
      <c r="C9" s="77">
        <v>169487039</v>
      </c>
      <c r="D9" s="30"/>
      <c r="E9" s="77">
        <v>2477851515698</v>
      </c>
      <c r="F9" s="30"/>
      <c r="G9" s="77">
        <v>2042553995591</v>
      </c>
      <c r="H9" s="30"/>
      <c r="I9" s="77">
        <v>435297520107</v>
      </c>
      <c r="J9" s="30"/>
      <c r="K9" s="77">
        <v>333000000</v>
      </c>
      <c r="L9" s="30"/>
      <c r="M9" s="77">
        <v>5106701025889</v>
      </c>
      <c r="N9" s="30"/>
      <c r="O9" s="77">
        <f>Q9-M9</f>
        <v>-3896245022197</v>
      </c>
      <c r="P9" s="30"/>
      <c r="Q9" s="99">
        <v>1210456003692</v>
      </c>
      <c r="R9" s="107"/>
    </row>
    <row r="10" spans="1:18" ht="21.75" customHeight="1" x14ac:dyDescent="0.4">
      <c r="A10" s="78" t="s">
        <v>60</v>
      </c>
      <c r="B10" s="18"/>
      <c r="C10" s="79">
        <v>145452</v>
      </c>
      <c r="D10" s="30"/>
      <c r="E10" s="79">
        <v>3562701910069</v>
      </c>
      <c r="F10" s="30"/>
      <c r="G10" s="79">
        <v>2585733948683</v>
      </c>
      <c r="H10" s="30"/>
      <c r="I10" s="79">
        <v>976967961386</v>
      </c>
      <c r="J10" s="30"/>
      <c r="K10" s="79">
        <v>145452</v>
      </c>
      <c r="L10" s="30"/>
      <c r="M10" s="79">
        <v>3562701910069</v>
      </c>
      <c r="N10" s="30"/>
      <c r="O10" s="79">
        <v>2585733948683</v>
      </c>
      <c r="P10" s="30"/>
      <c r="Q10" s="97">
        <v>985539015557</v>
      </c>
      <c r="R10" s="108"/>
    </row>
    <row r="11" spans="1:18" ht="21.75" customHeight="1" x14ac:dyDescent="0.4">
      <c r="A11" s="78" t="s">
        <v>52</v>
      </c>
      <c r="B11" s="18"/>
      <c r="C11" s="79">
        <v>23354857</v>
      </c>
      <c r="D11" s="30"/>
      <c r="E11" s="79">
        <v>361064223689</v>
      </c>
      <c r="F11" s="30"/>
      <c r="G11" s="79">
        <v>316019016648</v>
      </c>
      <c r="H11" s="30"/>
      <c r="I11" s="79">
        <v>45045207041</v>
      </c>
      <c r="J11" s="30"/>
      <c r="K11" s="79">
        <v>103520000</v>
      </c>
      <c r="L11" s="30"/>
      <c r="M11" s="79">
        <v>1701698437906</v>
      </c>
      <c r="N11" s="30"/>
      <c r="O11" s="79">
        <v>1393860087013</v>
      </c>
      <c r="P11" s="30"/>
      <c r="Q11" s="97">
        <v>321094943317</v>
      </c>
      <c r="R11" s="108"/>
    </row>
    <row r="12" spans="1:18" ht="21.75" customHeight="1" x14ac:dyDescent="0.4">
      <c r="A12" s="78" t="s">
        <v>61</v>
      </c>
      <c r="B12" s="18"/>
      <c r="C12" s="79">
        <v>129952</v>
      </c>
      <c r="D12" s="30"/>
      <c r="E12" s="79">
        <v>656246354651</v>
      </c>
      <c r="F12" s="30"/>
      <c r="G12" s="79">
        <v>427814972949</v>
      </c>
      <c r="H12" s="30"/>
      <c r="I12" s="79">
        <v>228431381702</v>
      </c>
      <c r="J12" s="30"/>
      <c r="K12" s="79">
        <v>129952</v>
      </c>
      <c r="L12" s="30"/>
      <c r="M12" s="79">
        <v>656246354651</v>
      </c>
      <c r="N12" s="30"/>
      <c r="O12" s="79">
        <v>427814972949</v>
      </c>
      <c r="P12" s="30"/>
      <c r="Q12" s="97">
        <v>230010161591</v>
      </c>
      <c r="R12" s="108"/>
    </row>
    <row r="13" spans="1:18" ht="21.75" customHeight="1" x14ac:dyDescent="0.4">
      <c r="A13" s="78" t="s">
        <v>307</v>
      </c>
      <c r="B13" s="18"/>
      <c r="C13" s="79">
        <v>0</v>
      </c>
      <c r="D13" s="30"/>
      <c r="E13" s="79">
        <v>0</v>
      </c>
      <c r="F13" s="30"/>
      <c r="G13" s="79">
        <v>0</v>
      </c>
      <c r="H13" s="30"/>
      <c r="I13" s="79">
        <v>0</v>
      </c>
      <c r="J13" s="30"/>
      <c r="K13" s="79">
        <v>1496311000</v>
      </c>
      <c r="L13" s="30"/>
      <c r="M13" s="79">
        <v>2359739556247</v>
      </c>
      <c r="N13" s="30"/>
      <c r="O13" s="79">
        <v>2188513416539</v>
      </c>
      <c r="P13" s="30"/>
      <c r="Q13" s="97">
        <v>189607328636</v>
      </c>
      <c r="R13" s="108"/>
    </row>
    <row r="14" spans="1:18" ht="21.75" customHeight="1" x14ac:dyDescent="0.4">
      <c r="A14" s="78" t="s">
        <v>308</v>
      </c>
      <c r="B14" s="18"/>
      <c r="C14" s="79">
        <v>30271837</v>
      </c>
      <c r="D14" s="30"/>
      <c r="E14" s="79">
        <v>219143488770</v>
      </c>
      <c r="F14" s="30"/>
      <c r="G14" s="79">
        <v>187736473129</v>
      </c>
      <c r="H14" s="30"/>
      <c r="I14" s="79">
        <v>31407015641</v>
      </c>
      <c r="J14" s="30"/>
      <c r="K14" s="79">
        <v>80271837</v>
      </c>
      <c r="L14" s="30"/>
      <c r="M14" s="79">
        <v>617755653629</v>
      </c>
      <c r="N14" s="30"/>
      <c r="O14" s="79">
        <v>497820848047</v>
      </c>
      <c r="P14" s="30"/>
      <c r="Q14" s="97">
        <v>124747252143</v>
      </c>
      <c r="R14" s="108"/>
    </row>
    <row r="15" spans="1:18" ht="21.75" customHeight="1" x14ac:dyDescent="0.4">
      <c r="A15" s="78" t="s">
        <v>309</v>
      </c>
      <c r="B15" s="18"/>
      <c r="C15" s="79">
        <v>103454584</v>
      </c>
      <c r="D15" s="30"/>
      <c r="E15" s="79">
        <v>484749448015</v>
      </c>
      <c r="F15" s="30"/>
      <c r="G15" s="79">
        <v>374690312217</v>
      </c>
      <c r="H15" s="30"/>
      <c r="I15" s="79">
        <v>110059135798</v>
      </c>
      <c r="J15" s="30"/>
      <c r="K15" s="79">
        <v>103454584</v>
      </c>
      <c r="L15" s="30"/>
      <c r="M15" s="79">
        <v>484749448015</v>
      </c>
      <c r="N15" s="30"/>
      <c r="O15" s="79">
        <v>374690312217</v>
      </c>
      <c r="P15" s="30"/>
      <c r="Q15" s="97">
        <v>113835437313</v>
      </c>
      <c r="R15" s="108"/>
    </row>
    <row r="16" spans="1:18" ht="21.75" customHeight="1" x14ac:dyDescent="0.4">
      <c r="A16" s="78" t="s">
        <v>310</v>
      </c>
      <c r="B16" s="18"/>
      <c r="C16" s="79">
        <v>15200000</v>
      </c>
      <c r="D16" s="30"/>
      <c r="E16" s="79">
        <v>127703164953</v>
      </c>
      <c r="F16" s="30"/>
      <c r="G16" s="79">
        <v>97583800892</v>
      </c>
      <c r="H16" s="30"/>
      <c r="I16" s="79">
        <v>30119364061</v>
      </c>
      <c r="J16" s="30"/>
      <c r="K16" s="79">
        <v>68200000</v>
      </c>
      <c r="L16" s="30"/>
      <c r="M16" s="79">
        <v>535278069515</v>
      </c>
      <c r="N16" s="30"/>
      <c r="O16" s="79">
        <v>437843106579</v>
      </c>
      <c r="P16" s="30"/>
      <c r="Q16" s="97">
        <v>101604893421</v>
      </c>
      <c r="R16" s="108"/>
    </row>
    <row r="17" spans="1:18" ht="21.75" customHeight="1" x14ac:dyDescent="0.4">
      <c r="A17" s="78" t="s">
        <v>66</v>
      </c>
      <c r="B17" s="18"/>
      <c r="C17" s="79">
        <v>0</v>
      </c>
      <c r="D17" s="30"/>
      <c r="E17" s="79">
        <v>0</v>
      </c>
      <c r="F17" s="30"/>
      <c r="G17" s="79">
        <v>0</v>
      </c>
      <c r="H17" s="30"/>
      <c r="I17" s="79">
        <v>0</v>
      </c>
      <c r="J17" s="30"/>
      <c r="K17" s="79">
        <v>73500000</v>
      </c>
      <c r="L17" s="30"/>
      <c r="M17" s="79">
        <v>635963716820</v>
      </c>
      <c r="N17" s="30"/>
      <c r="O17" s="79">
        <v>548447474466</v>
      </c>
      <c r="P17" s="30"/>
      <c r="Q17" s="97">
        <v>92470535714</v>
      </c>
      <c r="R17" s="108"/>
    </row>
    <row r="18" spans="1:18" ht="21.75" customHeight="1" x14ac:dyDescent="0.4">
      <c r="A18" s="78" t="s">
        <v>311</v>
      </c>
      <c r="B18" s="18"/>
      <c r="C18" s="79">
        <v>0</v>
      </c>
      <c r="D18" s="30"/>
      <c r="E18" s="79">
        <v>0</v>
      </c>
      <c r="F18" s="30"/>
      <c r="G18" s="79">
        <v>0</v>
      </c>
      <c r="H18" s="30"/>
      <c r="I18" s="79">
        <v>0</v>
      </c>
      <c r="J18" s="30"/>
      <c r="K18" s="79">
        <v>1206668423</v>
      </c>
      <c r="L18" s="30"/>
      <c r="M18" s="79">
        <v>2108278463322</v>
      </c>
      <c r="N18" s="30"/>
      <c r="O18" s="79">
        <v>2052932600440</v>
      </c>
      <c r="P18" s="30"/>
      <c r="Q18" s="97">
        <v>71769788115</v>
      </c>
      <c r="R18" s="108"/>
    </row>
    <row r="19" spans="1:18" ht="21.75" customHeight="1" x14ac:dyDescent="0.4">
      <c r="A19" s="78" t="s">
        <v>312</v>
      </c>
      <c r="B19" s="18"/>
      <c r="C19" s="79">
        <v>0</v>
      </c>
      <c r="D19" s="30"/>
      <c r="E19" s="79">
        <v>0</v>
      </c>
      <c r="F19" s="30"/>
      <c r="G19" s="79">
        <v>0</v>
      </c>
      <c r="H19" s="30"/>
      <c r="I19" s="79">
        <v>0</v>
      </c>
      <c r="J19" s="30"/>
      <c r="K19" s="79">
        <v>30000000</v>
      </c>
      <c r="L19" s="30"/>
      <c r="M19" s="79">
        <v>570266628215</v>
      </c>
      <c r="N19" s="30"/>
      <c r="O19" s="79">
        <v>516456899879</v>
      </c>
      <c r="P19" s="30"/>
      <c r="Q19" s="97">
        <v>58252226621</v>
      </c>
      <c r="R19" s="108"/>
    </row>
    <row r="20" spans="1:18" ht="21.75" customHeight="1" x14ac:dyDescent="0.4">
      <c r="A20" s="78" t="s">
        <v>313</v>
      </c>
      <c r="B20" s="18"/>
      <c r="C20" s="79">
        <v>0</v>
      </c>
      <c r="D20" s="30"/>
      <c r="E20" s="79">
        <v>0</v>
      </c>
      <c r="F20" s="30"/>
      <c r="G20" s="79">
        <v>0</v>
      </c>
      <c r="H20" s="30"/>
      <c r="I20" s="79">
        <v>0</v>
      </c>
      <c r="J20" s="30"/>
      <c r="K20" s="79">
        <v>14240794</v>
      </c>
      <c r="L20" s="30"/>
      <c r="M20" s="79">
        <v>410431819752</v>
      </c>
      <c r="N20" s="30"/>
      <c r="O20" s="79">
        <v>358372866354</v>
      </c>
      <c r="P20" s="30"/>
      <c r="Q20" s="97">
        <v>55243693726</v>
      </c>
      <c r="R20" s="108"/>
    </row>
    <row r="21" spans="1:18" ht="21.75" customHeight="1" x14ac:dyDescent="0.4">
      <c r="A21" s="78" t="s">
        <v>277</v>
      </c>
      <c r="B21" s="18"/>
      <c r="C21" s="79">
        <v>0</v>
      </c>
      <c r="D21" s="30"/>
      <c r="E21" s="79">
        <v>0</v>
      </c>
      <c r="F21" s="30"/>
      <c r="G21" s="79">
        <v>0</v>
      </c>
      <c r="H21" s="30"/>
      <c r="I21" s="79">
        <v>0</v>
      </c>
      <c r="J21" s="30"/>
      <c r="K21" s="79">
        <v>31000000</v>
      </c>
      <c r="L21" s="30"/>
      <c r="M21" s="79">
        <v>445571432104</v>
      </c>
      <c r="N21" s="30"/>
      <c r="O21" s="79">
        <v>401115224800</v>
      </c>
      <c r="P21" s="30"/>
      <c r="Q21" s="97">
        <v>47927304180</v>
      </c>
      <c r="R21" s="108"/>
    </row>
    <row r="22" spans="1:18" ht="21.75" customHeight="1" x14ac:dyDescent="0.4">
      <c r="A22" s="78" t="s">
        <v>278</v>
      </c>
      <c r="B22" s="18"/>
      <c r="C22" s="79">
        <v>0</v>
      </c>
      <c r="D22" s="30"/>
      <c r="E22" s="79">
        <v>0</v>
      </c>
      <c r="F22" s="30"/>
      <c r="G22" s="79">
        <v>0</v>
      </c>
      <c r="H22" s="30"/>
      <c r="I22" s="79">
        <v>0</v>
      </c>
      <c r="J22" s="30"/>
      <c r="K22" s="79">
        <v>30000000</v>
      </c>
      <c r="L22" s="30"/>
      <c r="M22" s="79">
        <v>360415224187</v>
      </c>
      <c r="N22" s="30"/>
      <c r="O22" s="79">
        <v>330128229000</v>
      </c>
      <c r="P22" s="30"/>
      <c r="Q22" s="97">
        <v>33090438640</v>
      </c>
      <c r="R22" s="108"/>
    </row>
    <row r="23" spans="1:18" ht="21.75" customHeight="1" x14ac:dyDescent="0.4">
      <c r="A23" s="78" t="s">
        <v>279</v>
      </c>
      <c r="B23" s="18"/>
      <c r="C23" s="79">
        <v>0</v>
      </c>
      <c r="D23" s="30"/>
      <c r="E23" s="79">
        <v>0</v>
      </c>
      <c r="F23" s="30"/>
      <c r="G23" s="79">
        <v>0</v>
      </c>
      <c r="H23" s="30"/>
      <c r="I23" s="79">
        <v>0</v>
      </c>
      <c r="J23" s="30"/>
      <c r="K23" s="79">
        <v>213000000</v>
      </c>
      <c r="L23" s="30"/>
      <c r="M23" s="79">
        <v>588418195990</v>
      </c>
      <c r="N23" s="30"/>
      <c r="O23" s="79">
        <v>570654477000</v>
      </c>
      <c r="P23" s="30"/>
      <c r="Q23" s="97">
        <v>23421763357</v>
      </c>
      <c r="R23" s="108"/>
    </row>
    <row r="24" spans="1:18" ht="21.75" customHeight="1" x14ac:dyDescent="0.4">
      <c r="A24" s="78" t="s">
        <v>280</v>
      </c>
      <c r="B24" s="18"/>
      <c r="C24" s="79">
        <v>0</v>
      </c>
      <c r="D24" s="30"/>
      <c r="E24" s="79">
        <v>0</v>
      </c>
      <c r="F24" s="30"/>
      <c r="G24" s="79">
        <v>0</v>
      </c>
      <c r="H24" s="30"/>
      <c r="I24" s="79">
        <v>0</v>
      </c>
      <c r="J24" s="30"/>
      <c r="K24" s="79">
        <v>30000000</v>
      </c>
      <c r="L24" s="30"/>
      <c r="M24" s="79">
        <v>164940516601</v>
      </c>
      <c r="N24" s="30"/>
      <c r="O24" s="79">
        <v>147441399300</v>
      </c>
      <c r="P24" s="30"/>
      <c r="Q24" s="97">
        <v>22341210096</v>
      </c>
      <c r="R24" s="108"/>
    </row>
    <row r="25" spans="1:18" ht="21.75" customHeight="1" x14ac:dyDescent="0.4">
      <c r="A25" s="78" t="s">
        <v>281</v>
      </c>
      <c r="B25" s="18"/>
      <c r="C25" s="79">
        <v>0</v>
      </c>
      <c r="D25" s="30"/>
      <c r="E25" s="79">
        <v>0</v>
      </c>
      <c r="F25" s="30"/>
      <c r="G25" s="79">
        <v>0</v>
      </c>
      <c r="H25" s="30"/>
      <c r="I25" s="79">
        <v>0</v>
      </c>
      <c r="J25" s="30"/>
      <c r="K25" s="79">
        <v>4500000</v>
      </c>
      <c r="L25" s="30"/>
      <c r="M25" s="79">
        <v>626053042144</v>
      </c>
      <c r="N25" s="30"/>
      <c r="O25" s="79">
        <v>608832065250</v>
      </c>
      <c r="P25" s="30"/>
      <c r="Q25" s="97">
        <v>22098061930</v>
      </c>
      <c r="R25" s="108"/>
    </row>
    <row r="26" spans="1:18" ht="21.75" customHeight="1" x14ac:dyDescent="0.4">
      <c r="A26" s="78" t="s">
        <v>282</v>
      </c>
      <c r="B26" s="18"/>
      <c r="C26" s="79">
        <v>0</v>
      </c>
      <c r="D26" s="30"/>
      <c r="E26" s="79">
        <v>0</v>
      </c>
      <c r="F26" s="30"/>
      <c r="G26" s="79">
        <v>0</v>
      </c>
      <c r="H26" s="30"/>
      <c r="I26" s="79">
        <v>0</v>
      </c>
      <c r="J26" s="30"/>
      <c r="K26" s="79">
        <v>4654657</v>
      </c>
      <c r="L26" s="30"/>
      <c r="M26" s="79">
        <v>157173561718</v>
      </c>
      <c r="N26" s="30"/>
      <c r="O26" s="79">
        <v>140546325937</v>
      </c>
      <c r="P26" s="30"/>
      <c r="Q26" s="97">
        <v>18784037970</v>
      </c>
      <c r="R26" s="108"/>
    </row>
    <row r="27" spans="1:18" ht="21.75" customHeight="1" x14ac:dyDescent="0.4">
      <c r="A27" s="109" t="s">
        <v>283</v>
      </c>
      <c r="B27" s="18"/>
      <c r="C27" s="110">
        <v>5000000</v>
      </c>
      <c r="D27" s="30"/>
      <c r="E27" s="110">
        <v>23202197402</v>
      </c>
      <c r="F27" s="30"/>
      <c r="G27" s="110">
        <v>20923130665</v>
      </c>
      <c r="H27" s="30"/>
      <c r="I27" s="110">
        <v>2279066737</v>
      </c>
      <c r="J27" s="30"/>
      <c r="K27" s="110">
        <v>20600000</v>
      </c>
      <c r="L27" s="30"/>
      <c r="M27" s="110">
        <v>100692134195</v>
      </c>
      <c r="N27" s="30"/>
      <c r="O27" s="110">
        <v>86203298358</v>
      </c>
      <c r="P27" s="30"/>
      <c r="Q27" s="110">
        <v>17851651773</v>
      </c>
      <c r="R27" s="111"/>
    </row>
    <row r="28" spans="1:18" ht="21.75" customHeight="1" x14ac:dyDescent="0.4">
      <c r="A28" s="78" t="s">
        <v>284</v>
      </c>
      <c r="B28" s="18"/>
      <c r="C28" s="79">
        <v>0</v>
      </c>
      <c r="D28" s="30"/>
      <c r="E28" s="79">
        <v>0</v>
      </c>
      <c r="F28" s="30"/>
      <c r="G28" s="79">
        <v>0</v>
      </c>
      <c r="H28" s="30"/>
      <c r="I28" s="79">
        <v>0</v>
      </c>
      <c r="J28" s="30"/>
      <c r="K28" s="79">
        <v>3000000</v>
      </c>
      <c r="L28" s="30"/>
      <c r="M28" s="79">
        <v>42717223701</v>
      </c>
      <c r="N28" s="30"/>
      <c r="O28" s="79">
        <v>29410882808</v>
      </c>
      <c r="P28" s="30"/>
      <c r="Q28" s="97">
        <v>15273248917</v>
      </c>
      <c r="R28" s="108"/>
    </row>
    <row r="29" spans="1:18" ht="21.75" customHeight="1" x14ac:dyDescent="0.4">
      <c r="A29" s="78" t="s">
        <v>285</v>
      </c>
      <c r="B29" s="18"/>
      <c r="C29" s="79">
        <v>0</v>
      </c>
      <c r="D29" s="30"/>
      <c r="E29" s="79">
        <v>0</v>
      </c>
      <c r="F29" s="30"/>
      <c r="G29" s="79">
        <v>0</v>
      </c>
      <c r="H29" s="30"/>
      <c r="I29" s="79">
        <v>0</v>
      </c>
      <c r="J29" s="30"/>
      <c r="K29" s="79">
        <v>11251147</v>
      </c>
      <c r="L29" s="30"/>
      <c r="M29" s="79">
        <v>116405353720</v>
      </c>
      <c r="N29" s="30"/>
      <c r="O29" s="79">
        <v>103820898824</v>
      </c>
      <c r="P29" s="30"/>
      <c r="Q29" s="97">
        <v>13639117192</v>
      </c>
      <c r="R29" s="108"/>
    </row>
    <row r="30" spans="1:18" ht="21.75" customHeight="1" x14ac:dyDescent="0.4">
      <c r="A30" s="78" t="s">
        <v>286</v>
      </c>
      <c r="B30" s="18"/>
      <c r="C30" s="79">
        <v>0</v>
      </c>
      <c r="D30" s="30"/>
      <c r="E30" s="79">
        <v>0</v>
      </c>
      <c r="F30" s="30"/>
      <c r="G30" s="79">
        <v>0</v>
      </c>
      <c r="H30" s="30"/>
      <c r="I30" s="79">
        <v>0</v>
      </c>
      <c r="J30" s="30"/>
      <c r="K30" s="79">
        <v>804731</v>
      </c>
      <c r="L30" s="30"/>
      <c r="M30" s="79">
        <v>50370037900</v>
      </c>
      <c r="N30" s="30"/>
      <c r="O30" s="79">
        <v>38437867158</v>
      </c>
      <c r="P30" s="30"/>
      <c r="Q30" s="97">
        <v>13491277046</v>
      </c>
      <c r="R30" s="108"/>
    </row>
    <row r="31" spans="1:18" ht="21.75" customHeight="1" x14ac:dyDescent="0.4">
      <c r="A31" s="78" t="s">
        <v>287</v>
      </c>
      <c r="B31" s="18"/>
      <c r="C31" s="79">
        <v>65739843</v>
      </c>
      <c r="D31" s="30"/>
      <c r="E31" s="79">
        <v>979580472266</v>
      </c>
      <c r="F31" s="30"/>
      <c r="G31" s="79">
        <v>958611506982</v>
      </c>
      <c r="H31" s="30"/>
      <c r="I31" s="79">
        <v>20968965284</v>
      </c>
      <c r="J31" s="30"/>
      <c r="K31" s="79">
        <v>109839843</v>
      </c>
      <c r="L31" s="30"/>
      <c r="M31" s="79">
        <v>1591023659330</v>
      </c>
      <c r="N31" s="30"/>
      <c r="O31" s="79">
        <v>1579990826073</v>
      </c>
      <c r="P31" s="30"/>
      <c r="Q31" s="97">
        <v>12324564322</v>
      </c>
      <c r="R31" s="108"/>
    </row>
    <row r="32" spans="1:18" ht="21.75" customHeight="1" x14ac:dyDescent="0.4">
      <c r="A32" s="78" t="s">
        <v>288</v>
      </c>
      <c r="B32" s="18"/>
      <c r="C32" s="79">
        <v>8319690</v>
      </c>
      <c r="D32" s="30"/>
      <c r="E32" s="79">
        <v>37674675376</v>
      </c>
      <c r="F32" s="30"/>
      <c r="G32" s="79">
        <v>29058933365</v>
      </c>
      <c r="H32" s="30"/>
      <c r="I32" s="79">
        <v>8615742011</v>
      </c>
      <c r="J32" s="30"/>
      <c r="K32" s="79">
        <v>8319690</v>
      </c>
      <c r="L32" s="30"/>
      <c r="M32" s="79">
        <v>37674675376</v>
      </c>
      <c r="N32" s="30"/>
      <c r="O32" s="79">
        <v>29058933365</v>
      </c>
      <c r="P32" s="30"/>
      <c r="Q32" s="97">
        <v>11803374900</v>
      </c>
      <c r="R32" s="108"/>
    </row>
    <row r="33" spans="1:18" ht="21.75" customHeight="1" x14ac:dyDescent="0.4">
      <c r="A33" s="78" t="s">
        <v>289</v>
      </c>
      <c r="B33" s="18"/>
      <c r="C33" s="79">
        <v>0</v>
      </c>
      <c r="D33" s="30"/>
      <c r="E33" s="79">
        <v>0</v>
      </c>
      <c r="F33" s="30"/>
      <c r="G33" s="79">
        <v>0</v>
      </c>
      <c r="H33" s="30"/>
      <c r="I33" s="79">
        <v>0</v>
      </c>
      <c r="J33" s="30"/>
      <c r="K33" s="79">
        <v>7092443</v>
      </c>
      <c r="L33" s="30"/>
      <c r="M33" s="79">
        <v>124390298503</v>
      </c>
      <c r="N33" s="30"/>
      <c r="O33" s="79">
        <v>117387475158</v>
      </c>
      <c r="P33" s="30"/>
      <c r="Q33" s="97">
        <v>9797011554</v>
      </c>
      <c r="R33" s="108"/>
    </row>
    <row r="34" spans="1:18" ht="21.75" customHeight="1" x14ac:dyDescent="0.4">
      <c r="A34" s="78" t="s">
        <v>290</v>
      </c>
      <c r="B34" s="18"/>
      <c r="C34" s="79">
        <v>0</v>
      </c>
      <c r="D34" s="30"/>
      <c r="E34" s="79">
        <v>0</v>
      </c>
      <c r="F34" s="30"/>
      <c r="G34" s="79">
        <v>0</v>
      </c>
      <c r="H34" s="30"/>
      <c r="I34" s="79">
        <v>0</v>
      </c>
      <c r="J34" s="30"/>
      <c r="K34" s="79">
        <v>26300000</v>
      </c>
      <c r="L34" s="30"/>
      <c r="M34" s="79">
        <v>252281677744</v>
      </c>
      <c r="N34" s="30"/>
      <c r="O34" s="79">
        <v>245308989400</v>
      </c>
      <c r="P34" s="30"/>
      <c r="Q34" s="97">
        <v>8938014100</v>
      </c>
      <c r="R34" s="108"/>
    </row>
    <row r="35" spans="1:18" ht="21.75" customHeight="1" x14ac:dyDescent="0.4">
      <c r="A35" s="78" t="s">
        <v>291</v>
      </c>
      <c r="B35" s="18"/>
      <c r="C35" s="79">
        <v>0</v>
      </c>
      <c r="D35" s="30"/>
      <c r="E35" s="79">
        <v>0</v>
      </c>
      <c r="F35" s="30"/>
      <c r="G35" s="79">
        <v>0</v>
      </c>
      <c r="H35" s="30"/>
      <c r="I35" s="79">
        <v>0</v>
      </c>
      <c r="J35" s="30"/>
      <c r="K35" s="79">
        <v>1100000000</v>
      </c>
      <c r="L35" s="30"/>
      <c r="M35" s="79">
        <v>650717395192</v>
      </c>
      <c r="N35" s="30"/>
      <c r="O35" s="79">
        <v>643983230000</v>
      </c>
      <c r="P35" s="30"/>
      <c r="Q35" s="97">
        <v>8909235628</v>
      </c>
      <c r="R35" s="108"/>
    </row>
    <row r="36" spans="1:18" ht="21.75" customHeight="1" x14ac:dyDescent="0.4">
      <c r="A36" s="78" t="s">
        <v>292</v>
      </c>
      <c r="B36" s="18"/>
      <c r="C36" s="79">
        <v>0</v>
      </c>
      <c r="D36" s="30"/>
      <c r="E36" s="79">
        <v>0</v>
      </c>
      <c r="F36" s="30"/>
      <c r="G36" s="79">
        <v>0</v>
      </c>
      <c r="H36" s="30"/>
      <c r="I36" s="79">
        <v>0</v>
      </c>
      <c r="J36" s="30"/>
      <c r="K36" s="79">
        <v>8446342</v>
      </c>
      <c r="L36" s="30"/>
      <c r="M36" s="79">
        <v>46330753110</v>
      </c>
      <c r="N36" s="30"/>
      <c r="O36" s="79">
        <v>39993124378</v>
      </c>
      <c r="P36" s="30"/>
      <c r="Q36" s="97">
        <v>8101930885</v>
      </c>
      <c r="R36" s="108"/>
    </row>
    <row r="37" spans="1:18" ht="21.75" customHeight="1" x14ac:dyDescent="0.4">
      <c r="A37" s="78" t="s">
        <v>293</v>
      </c>
      <c r="B37" s="18"/>
      <c r="C37" s="79">
        <v>200000000</v>
      </c>
      <c r="D37" s="30"/>
      <c r="E37" s="79">
        <v>554383906775</v>
      </c>
      <c r="F37" s="30"/>
      <c r="G37" s="79">
        <v>551710003992</v>
      </c>
      <c r="H37" s="30"/>
      <c r="I37" s="79">
        <v>2673902783</v>
      </c>
      <c r="J37" s="30"/>
      <c r="K37" s="79">
        <v>235600000</v>
      </c>
      <c r="L37" s="30"/>
      <c r="M37" s="79">
        <v>654613293959</v>
      </c>
      <c r="N37" s="30"/>
      <c r="O37" s="79">
        <v>649914384825</v>
      </c>
      <c r="P37" s="30"/>
      <c r="Q37" s="97">
        <v>7971849542</v>
      </c>
      <c r="R37" s="108"/>
    </row>
    <row r="38" spans="1:18" ht="21.75" customHeight="1" x14ac:dyDescent="0.4">
      <c r="A38" s="78" t="s">
        <v>294</v>
      </c>
      <c r="B38" s="18"/>
      <c r="C38" s="79">
        <v>0</v>
      </c>
      <c r="D38" s="30"/>
      <c r="E38" s="79">
        <v>0</v>
      </c>
      <c r="F38" s="30"/>
      <c r="G38" s="79">
        <v>0</v>
      </c>
      <c r="H38" s="30"/>
      <c r="I38" s="79">
        <v>0</v>
      </c>
      <c r="J38" s="30"/>
      <c r="K38" s="79">
        <v>12736984</v>
      </c>
      <c r="L38" s="30"/>
      <c r="M38" s="79">
        <v>493003458184</v>
      </c>
      <c r="N38" s="30"/>
      <c r="O38" s="79">
        <v>488731843295</v>
      </c>
      <c r="P38" s="30"/>
      <c r="Q38" s="97">
        <v>6698554712</v>
      </c>
      <c r="R38" s="108"/>
    </row>
    <row r="39" spans="1:18" ht="21.75" customHeight="1" x14ac:dyDescent="0.4">
      <c r="A39" s="78" t="s">
        <v>295</v>
      </c>
      <c r="B39" s="18"/>
      <c r="C39" s="79">
        <v>0</v>
      </c>
      <c r="D39" s="30"/>
      <c r="E39" s="79">
        <v>0</v>
      </c>
      <c r="F39" s="30"/>
      <c r="G39" s="79">
        <v>0</v>
      </c>
      <c r="H39" s="30"/>
      <c r="I39" s="79">
        <v>0</v>
      </c>
      <c r="J39" s="30"/>
      <c r="K39" s="79">
        <v>6000000</v>
      </c>
      <c r="L39" s="30"/>
      <c r="M39" s="79">
        <v>19551688197</v>
      </c>
      <c r="N39" s="30"/>
      <c r="O39" s="79">
        <v>16390315860</v>
      </c>
      <c r="P39" s="30"/>
      <c r="Q39" s="97">
        <v>5798229555</v>
      </c>
      <c r="R39" s="108"/>
    </row>
    <row r="40" spans="1:18" ht="21.75" customHeight="1" x14ac:dyDescent="0.4">
      <c r="A40" s="78" t="s">
        <v>296</v>
      </c>
      <c r="B40" s="18"/>
      <c r="C40" s="79">
        <v>0</v>
      </c>
      <c r="D40" s="30"/>
      <c r="E40" s="79">
        <v>0</v>
      </c>
      <c r="F40" s="30"/>
      <c r="G40" s="79">
        <v>0</v>
      </c>
      <c r="H40" s="30"/>
      <c r="I40" s="79">
        <v>0</v>
      </c>
      <c r="J40" s="30"/>
      <c r="K40" s="79">
        <v>100454</v>
      </c>
      <c r="L40" s="30"/>
      <c r="M40" s="79">
        <v>5961710714</v>
      </c>
      <c r="N40" s="30"/>
      <c r="O40" s="79">
        <v>4372642772</v>
      </c>
      <c r="P40" s="30"/>
      <c r="Q40" s="97">
        <v>4025643810</v>
      </c>
      <c r="R40" s="108"/>
    </row>
    <row r="41" spans="1:18" ht="21.75" customHeight="1" x14ac:dyDescent="0.4">
      <c r="A41" s="78" t="s">
        <v>297</v>
      </c>
      <c r="B41" s="18"/>
      <c r="C41" s="79">
        <v>0</v>
      </c>
      <c r="D41" s="30"/>
      <c r="E41" s="79">
        <v>0</v>
      </c>
      <c r="F41" s="30"/>
      <c r="G41" s="79">
        <v>0</v>
      </c>
      <c r="H41" s="30"/>
      <c r="I41" s="79">
        <v>0</v>
      </c>
      <c r="J41" s="30"/>
      <c r="K41" s="79">
        <v>3954869</v>
      </c>
      <c r="L41" s="30"/>
      <c r="M41" s="79">
        <v>22172282939</v>
      </c>
      <c r="N41" s="30"/>
      <c r="O41" s="79">
        <v>21284317308</v>
      </c>
      <c r="P41" s="30"/>
      <c r="Q41" s="97">
        <v>3313684140</v>
      </c>
      <c r="R41" s="108"/>
    </row>
    <row r="42" spans="1:18" ht="21.75" customHeight="1" x14ac:dyDescent="0.4">
      <c r="A42" s="109" t="s">
        <v>298</v>
      </c>
      <c r="B42" s="18"/>
      <c r="C42" s="110">
        <v>0</v>
      </c>
      <c r="D42" s="30"/>
      <c r="E42" s="110">
        <v>0</v>
      </c>
      <c r="F42" s="30"/>
      <c r="G42" s="110">
        <v>0</v>
      </c>
      <c r="H42" s="30"/>
      <c r="I42" s="110">
        <v>0</v>
      </c>
      <c r="J42" s="30"/>
      <c r="K42" s="110">
        <v>133750</v>
      </c>
      <c r="L42" s="30"/>
      <c r="M42" s="110">
        <v>4817594950</v>
      </c>
      <c r="N42" s="30"/>
      <c r="O42" s="110">
        <v>3941668540</v>
      </c>
      <c r="P42" s="30"/>
      <c r="Q42" s="110">
        <v>2733221410</v>
      </c>
      <c r="R42" s="111"/>
    </row>
    <row r="43" spans="1:18" ht="21.75" customHeight="1" x14ac:dyDescent="0.4">
      <c r="A43" s="78" t="s">
        <v>299</v>
      </c>
      <c r="B43" s="18"/>
      <c r="C43" s="79">
        <v>0</v>
      </c>
      <c r="D43" s="30"/>
      <c r="E43" s="79">
        <v>0</v>
      </c>
      <c r="F43" s="30"/>
      <c r="G43" s="79">
        <v>0</v>
      </c>
      <c r="H43" s="30"/>
      <c r="I43" s="79">
        <v>0</v>
      </c>
      <c r="J43" s="30"/>
      <c r="K43" s="79">
        <v>40000000</v>
      </c>
      <c r="L43" s="30"/>
      <c r="M43" s="79">
        <v>64370937387</v>
      </c>
      <c r="N43" s="30"/>
      <c r="O43" s="79">
        <v>64060951066</v>
      </c>
      <c r="P43" s="30"/>
      <c r="Q43" s="97">
        <v>1635510968</v>
      </c>
      <c r="R43" s="108"/>
    </row>
    <row r="44" spans="1:18" ht="21.75" customHeight="1" x14ac:dyDescent="0.4">
      <c r="A44" s="78" t="s">
        <v>300</v>
      </c>
      <c r="B44" s="18"/>
      <c r="C44" s="79">
        <v>0</v>
      </c>
      <c r="D44" s="30"/>
      <c r="E44" s="79">
        <v>0</v>
      </c>
      <c r="F44" s="30"/>
      <c r="G44" s="79">
        <v>0</v>
      </c>
      <c r="H44" s="30"/>
      <c r="I44" s="79">
        <v>0</v>
      </c>
      <c r="J44" s="30"/>
      <c r="K44" s="79">
        <v>15000000</v>
      </c>
      <c r="L44" s="30"/>
      <c r="M44" s="79">
        <v>312861019028</v>
      </c>
      <c r="N44" s="30"/>
      <c r="O44" s="79">
        <v>312565050000</v>
      </c>
      <c r="P44" s="30"/>
      <c r="Q44" s="97">
        <v>1060692542</v>
      </c>
      <c r="R44" s="108"/>
    </row>
    <row r="45" spans="1:18" ht="21.75" customHeight="1" x14ac:dyDescent="0.4">
      <c r="A45" s="78" t="s">
        <v>301</v>
      </c>
      <c r="B45" s="18"/>
      <c r="C45" s="79">
        <v>0</v>
      </c>
      <c r="D45" s="30"/>
      <c r="E45" s="79">
        <v>0</v>
      </c>
      <c r="F45" s="30"/>
      <c r="G45" s="79">
        <v>0</v>
      </c>
      <c r="H45" s="30"/>
      <c r="I45" s="79">
        <v>0</v>
      </c>
      <c r="J45" s="30"/>
      <c r="K45" s="79">
        <v>800000</v>
      </c>
      <c r="L45" s="30"/>
      <c r="M45" s="79">
        <v>2989511069</v>
      </c>
      <c r="N45" s="30"/>
      <c r="O45" s="79">
        <v>2765748340</v>
      </c>
      <c r="P45" s="30"/>
      <c r="Q45" s="97">
        <v>913456460</v>
      </c>
      <c r="R45" s="108"/>
    </row>
    <row r="46" spans="1:18" ht="21.75" customHeight="1" x14ac:dyDescent="0.4">
      <c r="A46" s="78" t="s">
        <v>302</v>
      </c>
      <c r="B46" s="18"/>
      <c r="C46" s="79">
        <v>0</v>
      </c>
      <c r="D46" s="30"/>
      <c r="E46" s="79">
        <v>0</v>
      </c>
      <c r="F46" s="30"/>
      <c r="G46" s="79">
        <v>0</v>
      </c>
      <c r="H46" s="30"/>
      <c r="I46" s="79">
        <v>0</v>
      </c>
      <c r="J46" s="30"/>
      <c r="K46" s="79">
        <v>4276</v>
      </c>
      <c r="L46" s="30"/>
      <c r="M46" s="79">
        <v>14082343</v>
      </c>
      <c r="N46" s="30"/>
      <c r="O46" s="79">
        <v>11464441</v>
      </c>
      <c r="P46" s="30"/>
      <c r="Q46" s="97">
        <v>811448934</v>
      </c>
      <c r="R46" s="108"/>
    </row>
    <row r="47" spans="1:18" ht="21.75" customHeight="1" x14ac:dyDescent="0.4">
      <c r="A47" s="78" t="s">
        <v>303</v>
      </c>
      <c r="B47" s="18"/>
      <c r="C47" s="79">
        <v>342</v>
      </c>
      <c r="D47" s="30"/>
      <c r="E47" s="79">
        <v>2640195</v>
      </c>
      <c r="F47" s="30"/>
      <c r="G47" s="79">
        <v>2179495</v>
      </c>
      <c r="H47" s="30"/>
      <c r="I47" s="79">
        <v>460700</v>
      </c>
      <c r="J47" s="30"/>
      <c r="K47" s="79">
        <v>342</v>
      </c>
      <c r="L47" s="30"/>
      <c r="M47" s="79">
        <v>2640195</v>
      </c>
      <c r="N47" s="30"/>
      <c r="O47" s="79">
        <v>2179495</v>
      </c>
      <c r="P47" s="30"/>
      <c r="Q47" s="97">
        <v>247051660</v>
      </c>
      <c r="R47" s="108"/>
    </row>
    <row r="48" spans="1:18" ht="21.75" customHeight="1" x14ac:dyDescent="0.4">
      <c r="A48" s="78" t="s">
        <v>304</v>
      </c>
      <c r="B48" s="18"/>
      <c r="C48" s="79">
        <v>1</v>
      </c>
      <c r="D48" s="30"/>
      <c r="E48" s="79">
        <v>1</v>
      </c>
      <c r="F48" s="30"/>
      <c r="G48" s="79">
        <v>1936</v>
      </c>
      <c r="H48" s="30"/>
      <c r="I48" s="79">
        <v>-1935</v>
      </c>
      <c r="J48" s="30"/>
      <c r="K48" s="79">
        <v>1</v>
      </c>
      <c r="L48" s="30"/>
      <c r="M48" s="79">
        <v>1</v>
      </c>
      <c r="N48" s="30"/>
      <c r="O48" s="79">
        <v>1936</v>
      </c>
      <c r="P48" s="30"/>
      <c r="Q48" s="97">
        <v>2727603</v>
      </c>
      <c r="R48" s="108"/>
    </row>
    <row r="49" spans="1:21" ht="21.75" customHeight="1" x14ac:dyDescent="0.4">
      <c r="A49" s="78" t="s">
        <v>305</v>
      </c>
      <c r="B49" s="18"/>
      <c r="C49" s="79">
        <v>2</v>
      </c>
      <c r="D49" s="30"/>
      <c r="E49" s="79">
        <v>2</v>
      </c>
      <c r="F49" s="30"/>
      <c r="G49" s="79">
        <v>9569</v>
      </c>
      <c r="H49" s="30"/>
      <c r="I49" s="79">
        <v>-9567</v>
      </c>
      <c r="J49" s="30"/>
      <c r="K49" s="79">
        <v>2</v>
      </c>
      <c r="L49" s="30"/>
      <c r="M49" s="79">
        <v>2</v>
      </c>
      <c r="N49" s="30"/>
      <c r="O49" s="79">
        <v>9569</v>
      </c>
      <c r="P49" s="30"/>
      <c r="Q49" s="97">
        <v>1010795</v>
      </c>
      <c r="R49" s="108"/>
    </row>
    <row r="50" spans="1:21" ht="21.75" customHeight="1" x14ac:dyDescent="0.4">
      <c r="A50" s="78" t="s">
        <v>306</v>
      </c>
      <c r="B50" s="18"/>
      <c r="C50" s="79">
        <v>4</v>
      </c>
      <c r="D50" s="30"/>
      <c r="E50" s="79">
        <v>4</v>
      </c>
      <c r="F50" s="30"/>
      <c r="G50" s="79">
        <v>9803</v>
      </c>
      <c r="H50" s="30"/>
      <c r="I50" s="79">
        <v>-9799</v>
      </c>
      <c r="J50" s="30"/>
      <c r="K50" s="79">
        <v>778648</v>
      </c>
      <c r="L50" s="30"/>
      <c r="M50" s="79">
        <v>1894645097</v>
      </c>
      <c r="N50" s="30"/>
      <c r="O50" s="79">
        <v>1908393758</v>
      </c>
      <c r="P50" s="30"/>
      <c r="Q50" s="97">
        <v>481265</v>
      </c>
      <c r="R50" s="108"/>
    </row>
    <row r="51" spans="1:21" ht="21.75" customHeight="1" x14ac:dyDescent="0.4">
      <c r="A51" s="78" t="s">
        <v>314</v>
      </c>
      <c r="B51" s="18"/>
      <c r="C51" s="79">
        <v>6699170</v>
      </c>
      <c r="D51" s="30"/>
      <c r="E51" s="79">
        <v>30725237192</v>
      </c>
      <c r="F51" s="30"/>
      <c r="G51" s="79">
        <v>31031654412</v>
      </c>
      <c r="H51" s="30"/>
      <c r="I51" s="79">
        <v>-306417220</v>
      </c>
      <c r="J51" s="30"/>
      <c r="K51" s="79">
        <v>6699170</v>
      </c>
      <c r="L51" s="30"/>
      <c r="M51" s="79">
        <v>30725237192</v>
      </c>
      <c r="N51" s="30"/>
      <c r="O51" s="79">
        <v>31031654412</v>
      </c>
      <c r="P51" s="30"/>
      <c r="Q51" s="97">
        <v>-72634914250</v>
      </c>
      <c r="R51" s="108"/>
    </row>
    <row r="52" spans="1:21" ht="21.75" customHeight="1" x14ac:dyDescent="0.4">
      <c r="A52" s="78" t="s">
        <v>315</v>
      </c>
      <c r="B52" s="18"/>
      <c r="C52" s="79">
        <v>0</v>
      </c>
      <c r="D52" s="30"/>
      <c r="E52" s="79">
        <v>0</v>
      </c>
      <c r="F52" s="30"/>
      <c r="G52" s="79">
        <v>0</v>
      </c>
      <c r="H52" s="30"/>
      <c r="I52" s="79">
        <v>0</v>
      </c>
      <c r="J52" s="30"/>
      <c r="K52" s="79">
        <v>300000000</v>
      </c>
      <c r="L52" s="30"/>
      <c r="M52" s="79">
        <v>786147242053</v>
      </c>
      <c r="N52" s="30"/>
      <c r="O52" s="79">
        <v>786473202000</v>
      </c>
      <c r="P52" s="30"/>
      <c r="Q52" s="97">
        <v>-53209811650</v>
      </c>
      <c r="R52" s="108"/>
    </row>
    <row r="53" spans="1:21" ht="21.75" customHeight="1" x14ac:dyDescent="0.4">
      <c r="A53" s="78" t="s">
        <v>316</v>
      </c>
      <c r="B53" s="18"/>
      <c r="C53" s="79">
        <v>15880000</v>
      </c>
      <c r="D53" s="30"/>
      <c r="E53" s="79">
        <v>34492876642</v>
      </c>
      <c r="F53" s="30"/>
      <c r="G53" s="79">
        <v>36333440000</v>
      </c>
      <c r="H53" s="30"/>
      <c r="I53" s="79">
        <v>-1840563358</v>
      </c>
      <c r="J53" s="30"/>
      <c r="K53" s="79">
        <v>15880000</v>
      </c>
      <c r="L53" s="30"/>
      <c r="M53" s="79">
        <v>34492876642</v>
      </c>
      <c r="N53" s="30"/>
      <c r="O53" s="79">
        <v>36333440000</v>
      </c>
      <c r="P53" s="30"/>
      <c r="Q53" s="97">
        <v>-38012337238</v>
      </c>
      <c r="R53" s="108"/>
    </row>
    <row r="54" spans="1:21" ht="21.75" customHeight="1" x14ac:dyDescent="0.4">
      <c r="A54" s="78" t="s">
        <v>317</v>
      </c>
      <c r="B54" s="18"/>
      <c r="C54" s="79">
        <v>51700000</v>
      </c>
      <c r="D54" s="30"/>
      <c r="E54" s="79">
        <v>443635278392</v>
      </c>
      <c r="F54" s="30"/>
      <c r="G54" s="79">
        <v>460594559940</v>
      </c>
      <c r="H54" s="30"/>
      <c r="I54" s="79">
        <v>-16959281548</v>
      </c>
      <c r="J54" s="30"/>
      <c r="K54" s="79">
        <v>102000000</v>
      </c>
      <c r="L54" s="30"/>
      <c r="M54" s="79">
        <v>905686694426</v>
      </c>
      <c r="N54" s="30"/>
      <c r="O54" s="79">
        <v>908716539970</v>
      </c>
      <c r="P54" s="30"/>
      <c r="Q54" s="97">
        <v>-31251571036</v>
      </c>
      <c r="R54" s="108"/>
    </row>
    <row r="55" spans="1:21" ht="21.75" customHeight="1" x14ac:dyDescent="0.4">
      <c r="A55" s="78" t="s">
        <v>318</v>
      </c>
      <c r="B55" s="18"/>
      <c r="C55" s="79">
        <v>0</v>
      </c>
      <c r="D55" s="30"/>
      <c r="E55" s="79">
        <v>0</v>
      </c>
      <c r="F55" s="30"/>
      <c r="G55" s="79">
        <v>0</v>
      </c>
      <c r="H55" s="30"/>
      <c r="I55" s="79">
        <v>0</v>
      </c>
      <c r="J55" s="30"/>
      <c r="K55" s="79">
        <v>25000000</v>
      </c>
      <c r="L55" s="30"/>
      <c r="M55" s="79">
        <v>112544901731</v>
      </c>
      <c r="N55" s="30"/>
      <c r="O55" s="79">
        <v>116294044000</v>
      </c>
      <c r="P55" s="30"/>
      <c r="Q55" s="97">
        <v>-20531612012</v>
      </c>
      <c r="R55" s="108"/>
    </row>
    <row r="56" spans="1:21" ht="21.75" customHeight="1" x14ac:dyDescent="0.4">
      <c r="A56" s="78" t="s">
        <v>319</v>
      </c>
      <c r="B56" s="18"/>
      <c r="C56" s="79">
        <v>0</v>
      </c>
      <c r="D56" s="30"/>
      <c r="E56" s="79">
        <v>0</v>
      </c>
      <c r="F56" s="30"/>
      <c r="G56" s="79">
        <v>0</v>
      </c>
      <c r="H56" s="30"/>
      <c r="I56" s="79">
        <v>0</v>
      </c>
      <c r="J56" s="30"/>
      <c r="K56" s="79">
        <v>55000000</v>
      </c>
      <c r="L56" s="30"/>
      <c r="M56" s="79">
        <v>215855061565</v>
      </c>
      <c r="N56" s="30"/>
      <c r="O56" s="79">
        <v>223811459850</v>
      </c>
      <c r="P56" s="30"/>
      <c r="Q56" s="97">
        <v>-13275707701</v>
      </c>
      <c r="R56" s="108"/>
    </row>
    <row r="57" spans="1:21" ht="21.75" customHeight="1" x14ac:dyDescent="0.4">
      <c r="A57" s="78" t="s">
        <v>320</v>
      </c>
      <c r="B57" s="18"/>
      <c r="C57" s="79">
        <v>0</v>
      </c>
      <c r="D57" s="30"/>
      <c r="E57" s="79">
        <v>0</v>
      </c>
      <c r="F57" s="30"/>
      <c r="G57" s="79">
        <v>0</v>
      </c>
      <c r="H57" s="30"/>
      <c r="I57" s="79">
        <v>0</v>
      </c>
      <c r="J57" s="30"/>
      <c r="K57" s="79">
        <v>50772987</v>
      </c>
      <c r="L57" s="30"/>
      <c r="M57" s="79">
        <v>384675248852</v>
      </c>
      <c r="N57" s="30"/>
      <c r="O57" s="79">
        <v>394479406960</v>
      </c>
      <c r="P57" s="30"/>
      <c r="Q57" s="97">
        <v>-8505803836</v>
      </c>
      <c r="R57" s="108"/>
    </row>
    <row r="58" spans="1:21" ht="21.75" customHeight="1" x14ac:dyDescent="0.4">
      <c r="A58" s="78" t="s">
        <v>321</v>
      </c>
      <c r="B58" s="18"/>
      <c r="C58" s="79">
        <v>0</v>
      </c>
      <c r="D58" s="30"/>
      <c r="E58" s="79">
        <v>0</v>
      </c>
      <c r="F58" s="30"/>
      <c r="G58" s="79">
        <v>0</v>
      </c>
      <c r="H58" s="30"/>
      <c r="I58" s="79">
        <v>0</v>
      </c>
      <c r="J58" s="30"/>
      <c r="K58" s="79">
        <v>200000000</v>
      </c>
      <c r="L58" s="30"/>
      <c r="M58" s="79">
        <v>464769503362</v>
      </c>
      <c r="N58" s="30"/>
      <c r="O58" s="79">
        <v>476884962000</v>
      </c>
      <c r="P58" s="30"/>
      <c r="Q58" s="97">
        <v>-6807457120</v>
      </c>
      <c r="R58" s="108"/>
      <c r="U58" s="63"/>
    </row>
    <row r="59" spans="1:21" ht="21.75" customHeight="1" x14ac:dyDescent="0.4">
      <c r="A59" s="78" t="s">
        <v>322</v>
      </c>
      <c r="B59" s="18"/>
      <c r="C59" s="79">
        <v>2229870</v>
      </c>
      <c r="D59" s="30"/>
      <c r="E59" s="79">
        <v>66474974851</v>
      </c>
      <c r="F59" s="30"/>
      <c r="G59" s="79">
        <v>78305085569</v>
      </c>
      <c r="H59" s="30"/>
      <c r="I59" s="79">
        <v>-11830110718</v>
      </c>
      <c r="J59" s="30"/>
      <c r="K59" s="79">
        <v>3691474</v>
      </c>
      <c r="L59" s="30"/>
      <c r="M59" s="79">
        <v>115456280766</v>
      </c>
      <c r="N59" s="30"/>
      <c r="O59" s="79">
        <v>129631407851</v>
      </c>
      <c r="P59" s="30"/>
      <c r="Q59" s="97">
        <v>-6274844556</v>
      </c>
      <c r="R59" s="108"/>
      <c r="U59" s="63"/>
    </row>
    <row r="60" spans="1:21" ht="21.75" customHeight="1" x14ac:dyDescent="0.4">
      <c r="A60" s="78" t="s">
        <v>323</v>
      </c>
      <c r="B60" s="18"/>
      <c r="C60" s="79">
        <v>18504674</v>
      </c>
      <c r="D60" s="30"/>
      <c r="E60" s="79">
        <v>35442521728</v>
      </c>
      <c r="F60" s="30"/>
      <c r="G60" s="79">
        <v>50241491704</v>
      </c>
      <c r="H60" s="30"/>
      <c r="I60" s="79">
        <v>-14798969976</v>
      </c>
      <c r="J60" s="30"/>
      <c r="K60" s="79">
        <v>68504674</v>
      </c>
      <c r="L60" s="30"/>
      <c r="M60" s="79">
        <v>168522562800</v>
      </c>
      <c r="N60" s="30"/>
      <c r="O60" s="79">
        <v>190366999500</v>
      </c>
      <c r="P60" s="30"/>
      <c r="Q60" s="97">
        <v>-2872394620</v>
      </c>
      <c r="R60" s="108"/>
      <c r="U60" s="63"/>
    </row>
    <row r="61" spans="1:21" ht="21.75" customHeight="1" x14ac:dyDescent="0.4">
      <c r="A61" s="78" t="s">
        <v>324</v>
      </c>
      <c r="B61" s="18"/>
      <c r="C61" s="79">
        <v>0</v>
      </c>
      <c r="D61" s="30"/>
      <c r="E61" s="79">
        <v>0</v>
      </c>
      <c r="F61" s="30"/>
      <c r="G61" s="79">
        <v>0</v>
      </c>
      <c r="H61" s="30"/>
      <c r="I61" s="79">
        <v>0</v>
      </c>
      <c r="J61" s="30"/>
      <c r="K61" s="79">
        <v>100000000</v>
      </c>
      <c r="L61" s="30"/>
      <c r="M61" s="79">
        <v>279828147940</v>
      </c>
      <c r="N61" s="30"/>
      <c r="O61" s="79">
        <v>313259639000</v>
      </c>
      <c r="P61" s="30"/>
      <c r="Q61" s="97">
        <v>-9567</v>
      </c>
      <c r="R61" s="108"/>
      <c r="U61" s="63"/>
    </row>
    <row r="62" spans="1:21" ht="21.75" customHeight="1" x14ac:dyDescent="0.4">
      <c r="A62" s="78" t="s">
        <v>325</v>
      </c>
      <c r="B62" s="18"/>
      <c r="C62" s="79">
        <v>0</v>
      </c>
      <c r="D62" s="30"/>
      <c r="E62" s="79">
        <v>0</v>
      </c>
      <c r="F62" s="30"/>
      <c r="G62" s="79">
        <v>0</v>
      </c>
      <c r="H62" s="30"/>
      <c r="I62" s="79">
        <v>0</v>
      </c>
      <c r="J62" s="30"/>
      <c r="K62" s="79">
        <v>22100000</v>
      </c>
      <c r="L62" s="30"/>
      <c r="M62" s="79">
        <v>323926958763</v>
      </c>
      <c r="N62" s="30"/>
      <c r="O62" s="79">
        <v>364462754928</v>
      </c>
      <c r="P62" s="30"/>
      <c r="Q62" s="97">
        <v>-1935</v>
      </c>
      <c r="R62" s="108"/>
      <c r="U62" s="63"/>
    </row>
    <row r="63" spans="1:21" ht="18.75" x14ac:dyDescent="0.4">
      <c r="A63" s="112" t="s">
        <v>100</v>
      </c>
      <c r="B63" s="37"/>
      <c r="C63" s="113">
        <v>15880000</v>
      </c>
      <c r="D63" s="37"/>
      <c r="E63" s="113">
        <v>34492876642</v>
      </c>
      <c r="F63" s="37"/>
      <c r="G63" s="113">
        <v>36333440000</v>
      </c>
      <c r="H63" s="37"/>
      <c r="I63" s="113">
        <v>-1840563358</v>
      </c>
      <c r="J63" s="37"/>
      <c r="K63" s="113">
        <v>15880000</v>
      </c>
      <c r="L63" s="37"/>
      <c r="M63" s="113">
        <v>34492876642</v>
      </c>
      <c r="N63" s="37"/>
      <c r="O63" s="113">
        <v>36333440000</v>
      </c>
      <c r="P63" s="37"/>
      <c r="Q63" s="97">
        <v>-68090672</v>
      </c>
      <c r="R63" s="18"/>
      <c r="U63" s="63"/>
    </row>
    <row r="64" spans="1:21" ht="18.75" x14ac:dyDescent="0.4">
      <c r="A64" s="18" t="s">
        <v>94</v>
      </c>
      <c r="B64" s="18"/>
      <c r="C64" s="114">
        <v>6699170</v>
      </c>
      <c r="D64" s="114"/>
      <c r="E64" s="114">
        <v>30725237192</v>
      </c>
      <c r="F64" s="114"/>
      <c r="G64" s="114">
        <v>31031654412</v>
      </c>
      <c r="H64" s="114"/>
      <c r="I64" s="114">
        <v>-306417220</v>
      </c>
      <c r="J64" s="114"/>
      <c r="K64" s="114">
        <v>6699170</v>
      </c>
      <c r="L64" s="114"/>
      <c r="M64" s="114">
        <v>30725237192</v>
      </c>
      <c r="N64" s="114"/>
      <c r="O64" s="114">
        <v>31031654412</v>
      </c>
      <c r="P64" s="114"/>
      <c r="Q64" s="97">
        <v>-1571856912</v>
      </c>
      <c r="R64" s="18"/>
      <c r="U64" s="63"/>
    </row>
    <row r="65" spans="1:21" ht="18.75" thickBot="1" x14ac:dyDescent="0.5">
      <c r="A65" s="115" t="s">
        <v>326</v>
      </c>
      <c r="B65" s="116"/>
      <c r="C65" s="117">
        <f>SUM(C9:C64)</f>
        <v>738696487</v>
      </c>
      <c r="D65" s="116"/>
      <c r="E65" s="117">
        <f>SUM(E9:E64)</f>
        <v>10160293000505</v>
      </c>
      <c r="F65" s="116"/>
      <c r="G65" s="117">
        <f>SUM(G9:G64)</f>
        <v>8316309621953</v>
      </c>
      <c r="H65" s="116"/>
      <c r="I65" s="117">
        <f>SUM(I9:I64)</f>
        <v>1843983378552</v>
      </c>
      <c r="J65" s="116"/>
      <c r="K65" s="117">
        <f>SUM(K9:K64)</f>
        <v>6405587696</v>
      </c>
      <c r="L65" s="116"/>
      <c r="M65" s="117">
        <f>SUM(M9:M64)</f>
        <v>29575087959536</v>
      </c>
      <c r="N65" s="116"/>
      <c r="O65" s="117">
        <f>SUM(O9:O64)</f>
        <v>18203614333866</v>
      </c>
      <c r="P65" s="116"/>
      <c r="Q65" s="151">
        <f>SUM(Q9:Q64)</f>
        <v>3622620672627</v>
      </c>
      <c r="R65" s="18"/>
      <c r="U65" s="63"/>
    </row>
    <row r="66" spans="1:21" ht="16.5" thickTop="1" x14ac:dyDescent="0.4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52"/>
      <c r="R66" s="18"/>
      <c r="U66" s="63"/>
    </row>
    <row r="67" spans="1:21" x14ac:dyDescent="0.4">
      <c r="Q67" s="153"/>
      <c r="U67" s="63"/>
    </row>
    <row r="68" spans="1:21" x14ac:dyDescent="0.4">
      <c r="Q68" s="153"/>
      <c r="U68" s="63"/>
    </row>
    <row r="69" spans="1:21" x14ac:dyDescent="0.4">
      <c r="Q69" s="153"/>
    </row>
  </sheetData>
  <autoFilter ref="A8:R62" xr:uid="{00000000-0001-0000-1200-000000000000}">
    <filterColumn colId="16" showButton="0"/>
    <sortState xmlns:xlrd2="http://schemas.microsoft.com/office/spreadsheetml/2017/richdata2" ref="A9:R62">
      <sortCondition descending="1" ref="Q8:Q62"/>
    </sortState>
  </autoFilter>
  <mergeCells count="4">
    <mergeCell ref="A1:Q1"/>
    <mergeCell ref="A2:Q2"/>
    <mergeCell ref="A3:Q3"/>
    <mergeCell ref="A5:Q5"/>
  </mergeCells>
  <pageMargins left="0.39" right="0.39" top="0.39" bottom="0.39" header="0" footer="0"/>
  <pageSetup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S22" sqref="S22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5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</row>
    <row r="3" spans="1:25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4" spans="1:25" ht="7.35" customHeight="1" x14ac:dyDescent="0.2"/>
    <row r="5" spans="1:25" ht="14.45" customHeight="1" x14ac:dyDescent="0.2">
      <c r="A5" s="120" t="s">
        <v>253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</row>
    <row r="6" spans="1:25" ht="7.35" customHeight="1" x14ac:dyDescent="0.2"/>
    <row r="7" spans="1:25" ht="14.45" customHeight="1" x14ac:dyDescent="0.2">
      <c r="E7" s="121" t="s">
        <v>165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Y7" s="2" t="s">
        <v>166</v>
      </c>
    </row>
    <row r="8" spans="1:25" ht="39" customHeight="1" x14ac:dyDescent="0.2">
      <c r="A8" s="2" t="s">
        <v>254</v>
      </c>
      <c r="C8" s="2" t="s">
        <v>255</v>
      </c>
      <c r="E8" s="6" t="s">
        <v>106</v>
      </c>
      <c r="F8" s="3"/>
      <c r="G8" s="6" t="s">
        <v>13</v>
      </c>
      <c r="H8" s="3"/>
      <c r="I8" s="6" t="s">
        <v>105</v>
      </c>
      <c r="J8" s="3"/>
      <c r="K8" s="6" t="s">
        <v>256</v>
      </c>
      <c r="L8" s="3"/>
      <c r="M8" s="6" t="s">
        <v>257</v>
      </c>
      <c r="N8" s="3"/>
      <c r="O8" s="6" t="s">
        <v>258</v>
      </c>
      <c r="P8" s="3"/>
      <c r="Q8" s="6" t="s">
        <v>259</v>
      </c>
      <c r="R8" s="3"/>
      <c r="S8" s="6" t="s">
        <v>260</v>
      </c>
      <c r="T8" s="3"/>
      <c r="U8" s="6" t="s">
        <v>261</v>
      </c>
      <c r="V8" s="3"/>
      <c r="W8" s="6" t="s">
        <v>262</v>
      </c>
      <c r="Y8" s="6" t="s">
        <v>262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90"/>
  <sheetViews>
    <sheetView rightToLeft="1" workbookViewId="0">
      <selection activeCell="T18" sqref="T18"/>
    </sheetView>
  </sheetViews>
  <sheetFormatPr defaultRowHeight="15.75" x14ac:dyDescent="0.4"/>
  <cols>
    <col min="1" max="1" width="40.28515625" style="16" customWidth="1"/>
    <col min="2" max="2" width="1.28515625" style="16" customWidth="1"/>
    <col min="3" max="3" width="15.5703125" style="16" bestFit="1" customWidth="1"/>
    <col min="4" max="4" width="1.28515625" style="16" customWidth="1"/>
    <col min="5" max="5" width="19.42578125" style="16" bestFit="1" customWidth="1"/>
    <col min="6" max="6" width="1.28515625" style="16" customWidth="1"/>
    <col min="7" max="7" width="19.5703125" style="16" bestFit="1" customWidth="1"/>
    <col min="8" max="8" width="1.28515625" style="16" customWidth="1"/>
    <col min="9" max="9" width="26.42578125" style="16" bestFit="1" customWidth="1"/>
    <col min="10" max="10" width="1.28515625" style="16" customWidth="1"/>
    <col min="11" max="11" width="15.5703125" style="16" bestFit="1" customWidth="1"/>
    <col min="12" max="12" width="1.28515625" style="16" customWidth="1"/>
    <col min="13" max="13" width="19.42578125" style="16" bestFit="1" customWidth="1"/>
    <col min="14" max="14" width="1.28515625" style="16" customWidth="1"/>
    <col min="15" max="15" width="19.42578125" style="16" bestFit="1" customWidth="1"/>
    <col min="16" max="16" width="1.28515625" style="16" customWidth="1"/>
    <col min="17" max="17" width="19.140625" style="16" customWidth="1"/>
    <col min="18" max="18" width="1.28515625" style="16" customWidth="1"/>
    <col min="19" max="19" width="0.28515625" style="16" customWidth="1"/>
    <col min="20" max="20" width="9.140625" style="16"/>
  </cols>
  <sheetData>
    <row r="1" spans="1:18" ht="29.1" customHeight="1" x14ac:dyDescent="0.4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8" ht="21.75" customHeight="1" x14ac:dyDescent="0.4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ht="21.75" customHeight="1" x14ac:dyDescent="0.4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ht="14.45" customHeight="1" x14ac:dyDescent="0.4"/>
    <row r="5" spans="1:18" ht="14.45" customHeight="1" x14ac:dyDescent="0.4">
      <c r="A5" s="120" t="s">
        <v>263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</row>
    <row r="6" spans="1:18" ht="14.45" customHeight="1" x14ac:dyDescent="0.4">
      <c r="A6" s="121" t="s">
        <v>149</v>
      </c>
      <c r="B6" s="18"/>
      <c r="C6" s="121" t="s">
        <v>165</v>
      </c>
      <c r="D6" s="121"/>
      <c r="E6" s="121"/>
      <c r="F6" s="121"/>
      <c r="G6" s="121"/>
      <c r="H6" s="121"/>
      <c r="I6" s="121"/>
      <c r="J6" s="18"/>
      <c r="K6" s="121" t="s">
        <v>166</v>
      </c>
      <c r="L6" s="121"/>
      <c r="M6" s="121"/>
      <c r="N6" s="121"/>
      <c r="O6" s="121"/>
      <c r="P6" s="121"/>
      <c r="Q6" s="121"/>
      <c r="R6" s="121"/>
    </row>
    <row r="7" spans="1:18" ht="39" customHeight="1" x14ac:dyDescent="0.4">
      <c r="A7" s="121"/>
      <c r="B7" s="18"/>
      <c r="C7" s="11" t="s">
        <v>13</v>
      </c>
      <c r="D7" s="19"/>
      <c r="E7" s="11" t="s">
        <v>15</v>
      </c>
      <c r="F7" s="19"/>
      <c r="G7" s="11" t="s">
        <v>251</v>
      </c>
      <c r="H7" s="19"/>
      <c r="I7" s="11" t="s">
        <v>264</v>
      </c>
      <c r="J7" s="18"/>
      <c r="K7" s="11" t="s">
        <v>13</v>
      </c>
      <c r="L7" s="19"/>
      <c r="M7" s="11" t="s">
        <v>15</v>
      </c>
      <c r="N7" s="19"/>
      <c r="O7" s="11" t="s">
        <v>251</v>
      </c>
      <c r="P7" s="19"/>
      <c r="Q7" s="145" t="s">
        <v>264</v>
      </c>
      <c r="R7" s="145"/>
    </row>
    <row r="8" spans="1:18" ht="21.75" customHeight="1" x14ac:dyDescent="0.4">
      <c r="A8" s="39" t="s">
        <v>54</v>
      </c>
      <c r="B8" s="18"/>
      <c r="C8" s="29">
        <v>29207540</v>
      </c>
      <c r="D8" s="30"/>
      <c r="E8" s="29">
        <v>69817073609</v>
      </c>
      <c r="F8" s="30"/>
      <c r="G8" s="29">
        <v>55370429901</v>
      </c>
      <c r="H8" s="30"/>
      <c r="I8" s="29">
        <v>14446643708</v>
      </c>
      <c r="J8" s="30"/>
      <c r="K8" s="29">
        <v>29207540</v>
      </c>
      <c r="L8" s="30"/>
      <c r="M8" s="29">
        <v>69817073609</v>
      </c>
      <c r="N8" s="30"/>
      <c r="O8" s="29">
        <v>98422077591</v>
      </c>
      <c r="P8" s="30"/>
      <c r="Q8" s="124">
        <v>-28605003981</v>
      </c>
      <c r="R8" s="124"/>
    </row>
    <row r="9" spans="1:18" ht="21.75" customHeight="1" x14ac:dyDescent="0.4">
      <c r="A9" s="40" t="s">
        <v>38</v>
      </c>
      <c r="B9" s="18"/>
      <c r="C9" s="32">
        <v>100010000</v>
      </c>
      <c r="D9" s="30"/>
      <c r="E9" s="32">
        <v>812750396913</v>
      </c>
      <c r="F9" s="30"/>
      <c r="G9" s="32">
        <v>984430273184</v>
      </c>
      <c r="H9" s="30"/>
      <c r="I9" s="32">
        <v>-171679876271</v>
      </c>
      <c r="J9" s="30"/>
      <c r="K9" s="32">
        <v>100010000</v>
      </c>
      <c r="L9" s="30"/>
      <c r="M9" s="32">
        <v>812750396913</v>
      </c>
      <c r="N9" s="30"/>
      <c r="O9" s="32">
        <v>922895230754</v>
      </c>
      <c r="P9" s="30"/>
      <c r="Q9" s="126">
        <v>-110144833841</v>
      </c>
      <c r="R9" s="126"/>
    </row>
    <row r="10" spans="1:18" ht="21.75" customHeight="1" x14ac:dyDescent="0.4">
      <c r="A10" s="40" t="s">
        <v>21</v>
      </c>
      <c r="B10" s="18"/>
      <c r="C10" s="32">
        <v>999999991</v>
      </c>
      <c r="D10" s="30"/>
      <c r="E10" s="32">
        <v>1946833722478</v>
      </c>
      <c r="F10" s="30"/>
      <c r="G10" s="32">
        <v>2211527588272</v>
      </c>
      <c r="H10" s="30"/>
      <c r="I10" s="32">
        <v>-264693865793</v>
      </c>
      <c r="J10" s="30"/>
      <c r="K10" s="32">
        <v>999999991</v>
      </c>
      <c r="L10" s="30"/>
      <c r="M10" s="32">
        <v>1946833722478</v>
      </c>
      <c r="N10" s="30"/>
      <c r="O10" s="32">
        <v>2079759228184</v>
      </c>
      <c r="P10" s="30"/>
      <c r="Q10" s="126">
        <v>-132925505705</v>
      </c>
      <c r="R10" s="126"/>
    </row>
    <row r="11" spans="1:18" ht="21.75" customHeight="1" x14ac:dyDescent="0.4">
      <c r="A11" s="40" t="s">
        <v>55</v>
      </c>
      <c r="B11" s="18"/>
      <c r="C11" s="32">
        <v>384260157</v>
      </c>
      <c r="D11" s="30"/>
      <c r="E11" s="32">
        <v>5719347389795</v>
      </c>
      <c r="F11" s="30"/>
      <c r="G11" s="32">
        <v>6306304263018</v>
      </c>
      <c r="H11" s="30"/>
      <c r="I11" s="32">
        <v>-586956873222</v>
      </c>
      <c r="J11" s="30"/>
      <c r="K11" s="32">
        <v>384260157</v>
      </c>
      <c r="L11" s="30"/>
      <c r="M11" s="32">
        <v>5719347389795</v>
      </c>
      <c r="N11" s="30"/>
      <c r="O11" s="32">
        <v>5603241373951</v>
      </c>
      <c r="P11" s="30"/>
      <c r="Q11" s="126">
        <v>116106015844</v>
      </c>
      <c r="R11" s="126"/>
    </row>
    <row r="12" spans="1:18" ht="21.75" customHeight="1" x14ac:dyDescent="0.4">
      <c r="A12" s="40" t="s">
        <v>19</v>
      </c>
      <c r="B12" s="18"/>
      <c r="C12" s="32">
        <v>100000000</v>
      </c>
      <c r="D12" s="30"/>
      <c r="E12" s="32">
        <v>587423840000</v>
      </c>
      <c r="F12" s="30"/>
      <c r="G12" s="32">
        <v>675735870000</v>
      </c>
      <c r="H12" s="30"/>
      <c r="I12" s="32">
        <v>-88312030000</v>
      </c>
      <c r="J12" s="30"/>
      <c r="K12" s="32">
        <v>100000000</v>
      </c>
      <c r="L12" s="30"/>
      <c r="M12" s="32">
        <v>587423840000</v>
      </c>
      <c r="N12" s="30"/>
      <c r="O12" s="32">
        <v>610428602762</v>
      </c>
      <c r="P12" s="30"/>
      <c r="Q12" s="126">
        <v>-23004762762</v>
      </c>
      <c r="R12" s="126"/>
    </row>
    <row r="13" spans="1:18" ht="21.75" customHeight="1" x14ac:dyDescent="0.4">
      <c r="A13" s="40" t="s">
        <v>82</v>
      </c>
      <c r="B13" s="18"/>
      <c r="C13" s="32">
        <v>250000000</v>
      </c>
      <c r="D13" s="30"/>
      <c r="E13" s="32">
        <v>3358833950000</v>
      </c>
      <c r="F13" s="30"/>
      <c r="G13" s="32">
        <v>4360158557156</v>
      </c>
      <c r="H13" s="30"/>
      <c r="I13" s="32">
        <v>-1001324607156</v>
      </c>
      <c r="J13" s="30"/>
      <c r="K13" s="32">
        <v>250000000</v>
      </c>
      <c r="L13" s="30"/>
      <c r="M13" s="32">
        <v>3358833950000</v>
      </c>
      <c r="N13" s="30"/>
      <c r="O13" s="32">
        <v>3028211753298</v>
      </c>
      <c r="P13" s="30"/>
      <c r="Q13" s="126">
        <v>330622196701</v>
      </c>
      <c r="R13" s="126"/>
    </row>
    <row r="14" spans="1:18" ht="21.75" customHeight="1" x14ac:dyDescent="0.4">
      <c r="A14" s="40" t="s">
        <v>75</v>
      </c>
      <c r="B14" s="18"/>
      <c r="C14" s="32">
        <v>250000000</v>
      </c>
      <c r="D14" s="30"/>
      <c r="E14" s="32">
        <v>1356929225000</v>
      </c>
      <c r="F14" s="30"/>
      <c r="G14" s="32">
        <v>1483443650000</v>
      </c>
      <c r="H14" s="30"/>
      <c r="I14" s="32">
        <v>-126514425000</v>
      </c>
      <c r="J14" s="30"/>
      <c r="K14" s="32">
        <v>250000000</v>
      </c>
      <c r="L14" s="30"/>
      <c r="M14" s="32">
        <v>1356929225000</v>
      </c>
      <c r="N14" s="30"/>
      <c r="O14" s="32">
        <v>1523631464762</v>
      </c>
      <c r="P14" s="30"/>
      <c r="Q14" s="126">
        <v>-166702239762</v>
      </c>
      <c r="R14" s="126"/>
    </row>
    <row r="15" spans="1:18" ht="21.75" customHeight="1" x14ac:dyDescent="0.4">
      <c r="A15" s="40" t="s">
        <v>89</v>
      </c>
      <c r="B15" s="18"/>
      <c r="C15" s="32">
        <v>150000000</v>
      </c>
      <c r="D15" s="30"/>
      <c r="E15" s="32">
        <v>827553180000</v>
      </c>
      <c r="F15" s="30"/>
      <c r="G15" s="32">
        <v>1093977675000</v>
      </c>
      <c r="H15" s="30"/>
      <c r="I15" s="32">
        <v>-266424495000</v>
      </c>
      <c r="J15" s="30"/>
      <c r="K15" s="32">
        <v>150000000</v>
      </c>
      <c r="L15" s="30"/>
      <c r="M15" s="32">
        <v>827553180000</v>
      </c>
      <c r="N15" s="30"/>
      <c r="O15" s="32">
        <v>1133715190750</v>
      </c>
      <c r="P15" s="30"/>
      <c r="Q15" s="126">
        <v>-306162010750</v>
      </c>
      <c r="R15" s="126"/>
    </row>
    <row r="16" spans="1:18" ht="21.75" customHeight="1" x14ac:dyDescent="0.4">
      <c r="A16" s="40" t="s">
        <v>97</v>
      </c>
      <c r="B16" s="18"/>
      <c r="C16" s="32">
        <v>175600000</v>
      </c>
      <c r="D16" s="30"/>
      <c r="E16" s="32">
        <v>374795858412</v>
      </c>
      <c r="F16" s="30"/>
      <c r="G16" s="32">
        <v>416414046723</v>
      </c>
      <c r="H16" s="30"/>
      <c r="I16" s="32">
        <v>-41618188311</v>
      </c>
      <c r="J16" s="30"/>
      <c r="K16" s="32">
        <v>175600000</v>
      </c>
      <c r="L16" s="30"/>
      <c r="M16" s="32">
        <v>374795858412</v>
      </c>
      <c r="N16" s="30"/>
      <c r="O16" s="32">
        <v>416414046723</v>
      </c>
      <c r="P16" s="30"/>
      <c r="Q16" s="126">
        <v>-41618188311</v>
      </c>
      <c r="R16" s="126"/>
    </row>
    <row r="17" spans="1:18" ht="21.75" customHeight="1" x14ac:dyDescent="0.4">
      <c r="A17" s="40" t="s">
        <v>35</v>
      </c>
      <c r="B17" s="18"/>
      <c r="C17" s="32">
        <v>10000000</v>
      </c>
      <c r="D17" s="30"/>
      <c r="E17" s="32">
        <v>598735718000</v>
      </c>
      <c r="F17" s="30"/>
      <c r="G17" s="32">
        <v>683773257000</v>
      </c>
      <c r="H17" s="30"/>
      <c r="I17" s="32">
        <v>-85037539000</v>
      </c>
      <c r="J17" s="30"/>
      <c r="K17" s="32">
        <v>10000000</v>
      </c>
      <c r="L17" s="30"/>
      <c r="M17" s="32">
        <v>598735718000</v>
      </c>
      <c r="N17" s="30"/>
      <c r="O17" s="32">
        <v>477648644874</v>
      </c>
      <c r="P17" s="30"/>
      <c r="Q17" s="126">
        <v>121087073125</v>
      </c>
      <c r="R17" s="126"/>
    </row>
    <row r="18" spans="1:18" ht="21.75" customHeight="1" x14ac:dyDescent="0.4">
      <c r="A18" s="40" t="s">
        <v>26</v>
      </c>
      <c r="B18" s="18"/>
      <c r="C18" s="32">
        <v>10500000</v>
      </c>
      <c r="D18" s="30"/>
      <c r="E18" s="32">
        <v>232756773900</v>
      </c>
      <c r="F18" s="30"/>
      <c r="G18" s="32">
        <v>297666115950</v>
      </c>
      <c r="H18" s="30"/>
      <c r="I18" s="32">
        <v>-64909342050</v>
      </c>
      <c r="J18" s="30"/>
      <c r="K18" s="32">
        <v>10500000</v>
      </c>
      <c r="L18" s="30"/>
      <c r="M18" s="32">
        <v>232756773900</v>
      </c>
      <c r="N18" s="30"/>
      <c r="O18" s="32">
        <v>316618662165</v>
      </c>
      <c r="P18" s="30"/>
      <c r="Q18" s="126">
        <v>-83861888265</v>
      </c>
      <c r="R18" s="126"/>
    </row>
    <row r="19" spans="1:18" ht="21.75" customHeight="1" x14ac:dyDescent="0.4">
      <c r="A19" s="40" t="s">
        <v>43</v>
      </c>
      <c r="B19" s="18"/>
      <c r="C19" s="32">
        <v>34000000</v>
      </c>
      <c r="D19" s="30"/>
      <c r="E19" s="32">
        <v>718939305800</v>
      </c>
      <c r="F19" s="30"/>
      <c r="G19" s="32">
        <v>908335930775</v>
      </c>
      <c r="H19" s="30"/>
      <c r="I19" s="32">
        <v>-189396624975</v>
      </c>
      <c r="J19" s="30"/>
      <c r="K19" s="32">
        <v>34000000</v>
      </c>
      <c r="L19" s="30"/>
      <c r="M19" s="32">
        <v>718939305800</v>
      </c>
      <c r="N19" s="30"/>
      <c r="O19" s="32">
        <v>865388016669</v>
      </c>
      <c r="P19" s="30"/>
      <c r="Q19" s="126">
        <v>-146448710869</v>
      </c>
      <c r="R19" s="126"/>
    </row>
    <row r="20" spans="1:18" ht="21.75" customHeight="1" x14ac:dyDescent="0.4">
      <c r="A20" s="40" t="s">
        <v>41</v>
      </c>
      <c r="B20" s="18"/>
      <c r="C20" s="32">
        <v>6453439</v>
      </c>
      <c r="D20" s="30"/>
      <c r="E20" s="32">
        <v>19217065303</v>
      </c>
      <c r="F20" s="30"/>
      <c r="G20" s="32">
        <v>19217065303</v>
      </c>
      <c r="H20" s="30"/>
      <c r="I20" s="32">
        <v>0</v>
      </c>
      <c r="J20" s="30"/>
      <c r="K20" s="32">
        <v>6453439</v>
      </c>
      <c r="L20" s="30"/>
      <c r="M20" s="32">
        <v>19217065303</v>
      </c>
      <c r="N20" s="30"/>
      <c r="O20" s="32">
        <v>19418363486</v>
      </c>
      <c r="P20" s="30"/>
      <c r="Q20" s="126">
        <v>-201298182</v>
      </c>
      <c r="R20" s="126"/>
    </row>
    <row r="21" spans="1:18" ht="21.75" customHeight="1" x14ac:dyDescent="0.4">
      <c r="A21" s="40" t="s">
        <v>57</v>
      </c>
      <c r="B21" s="18"/>
      <c r="C21" s="32">
        <v>2100000</v>
      </c>
      <c r="D21" s="30"/>
      <c r="E21" s="32">
        <v>253615281570</v>
      </c>
      <c r="F21" s="30"/>
      <c r="G21" s="32">
        <v>262783856370</v>
      </c>
      <c r="H21" s="30"/>
      <c r="I21" s="32">
        <v>-9168574800</v>
      </c>
      <c r="J21" s="30"/>
      <c r="K21" s="32">
        <v>2100000</v>
      </c>
      <c r="L21" s="30"/>
      <c r="M21" s="32">
        <v>253615281570</v>
      </c>
      <c r="N21" s="30"/>
      <c r="O21" s="32">
        <v>275982121740</v>
      </c>
      <c r="P21" s="30"/>
      <c r="Q21" s="126">
        <v>-22366840170</v>
      </c>
      <c r="R21" s="126"/>
    </row>
    <row r="22" spans="1:18" ht="21.75" customHeight="1" x14ac:dyDescent="0.4">
      <c r="A22" s="40" t="s">
        <v>58</v>
      </c>
      <c r="B22" s="18"/>
      <c r="C22" s="32">
        <v>17000000</v>
      </c>
      <c r="D22" s="30"/>
      <c r="E22" s="32">
        <v>123815450600</v>
      </c>
      <c r="F22" s="30"/>
      <c r="G22" s="32">
        <v>134273976400</v>
      </c>
      <c r="H22" s="30"/>
      <c r="I22" s="32">
        <v>-10458525800</v>
      </c>
      <c r="J22" s="30"/>
      <c r="K22" s="32">
        <v>17000000</v>
      </c>
      <c r="L22" s="30"/>
      <c r="M22" s="32">
        <v>123815450600</v>
      </c>
      <c r="N22" s="30"/>
      <c r="O22" s="32">
        <v>140670519402</v>
      </c>
      <c r="P22" s="30"/>
      <c r="Q22" s="126">
        <v>-16855068802</v>
      </c>
      <c r="R22" s="126"/>
    </row>
    <row r="23" spans="1:18" ht="21.75" customHeight="1" x14ac:dyDescent="0.4">
      <c r="A23" s="40" t="s">
        <v>63</v>
      </c>
      <c r="B23" s="18"/>
      <c r="C23" s="32">
        <v>4808526</v>
      </c>
      <c r="D23" s="30"/>
      <c r="E23" s="32">
        <v>128015484002</v>
      </c>
      <c r="F23" s="30"/>
      <c r="G23" s="32">
        <v>154471274431</v>
      </c>
      <c r="H23" s="30"/>
      <c r="I23" s="32">
        <v>-26455790428</v>
      </c>
      <c r="J23" s="30"/>
      <c r="K23" s="32">
        <v>4808526</v>
      </c>
      <c r="L23" s="30"/>
      <c r="M23" s="32">
        <v>128015484002</v>
      </c>
      <c r="N23" s="30"/>
      <c r="O23" s="32">
        <v>168858292199</v>
      </c>
      <c r="P23" s="30"/>
      <c r="Q23" s="126">
        <v>-40842808196</v>
      </c>
      <c r="R23" s="126"/>
    </row>
    <row r="24" spans="1:18" ht="21.75" customHeight="1" x14ac:dyDescent="0.4">
      <c r="A24" s="40" t="s">
        <v>28</v>
      </c>
      <c r="B24" s="18"/>
      <c r="C24" s="32">
        <v>370000000</v>
      </c>
      <c r="D24" s="30"/>
      <c r="E24" s="32">
        <v>2323995567000</v>
      </c>
      <c r="F24" s="30"/>
      <c r="G24" s="32">
        <v>3001236251374</v>
      </c>
      <c r="H24" s="30"/>
      <c r="I24" s="32">
        <v>-677240684374</v>
      </c>
      <c r="J24" s="30"/>
      <c r="K24" s="32">
        <v>370000000</v>
      </c>
      <c r="L24" s="30"/>
      <c r="M24" s="32">
        <v>2323995567000</v>
      </c>
      <c r="N24" s="30"/>
      <c r="O24" s="32">
        <v>2294740011456</v>
      </c>
      <c r="P24" s="30"/>
      <c r="Q24" s="126">
        <v>29255555543</v>
      </c>
      <c r="R24" s="126"/>
    </row>
    <row r="25" spans="1:18" ht="21.75" customHeight="1" x14ac:dyDescent="0.4">
      <c r="A25" s="40" t="s">
        <v>77</v>
      </c>
      <c r="B25" s="18"/>
      <c r="C25" s="32">
        <v>108583182</v>
      </c>
      <c r="D25" s="30"/>
      <c r="E25" s="32">
        <v>115932365387</v>
      </c>
      <c r="F25" s="30"/>
      <c r="G25" s="32">
        <v>150328905000</v>
      </c>
      <c r="H25" s="30"/>
      <c r="I25" s="32">
        <v>-34396539612</v>
      </c>
      <c r="J25" s="30"/>
      <c r="K25" s="32">
        <v>108583182</v>
      </c>
      <c r="L25" s="30"/>
      <c r="M25" s="32">
        <v>115932365387</v>
      </c>
      <c r="N25" s="30"/>
      <c r="O25" s="32">
        <v>160152378134</v>
      </c>
      <c r="P25" s="30"/>
      <c r="Q25" s="126">
        <v>-44220012746</v>
      </c>
      <c r="R25" s="126"/>
    </row>
    <row r="26" spans="1:18" ht="21.75" customHeight="1" x14ac:dyDescent="0.4">
      <c r="A26" s="40" t="s">
        <v>27</v>
      </c>
      <c r="B26" s="18"/>
      <c r="C26" s="32">
        <v>140000000</v>
      </c>
      <c r="D26" s="30"/>
      <c r="E26" s="32">
        <v>770993790000</v>
      </c>
      <c r="F26" s="30"/>
      <c r="G26" s="32">
        <v>805723241941</v>
      </c>
      <c r="H26" s="30"/>
      <c r="I26" s="32">
        <v>-34729451941</v>
      </c>
      <c r="J26" s="30"/>
      <c r="K26" s="32">
        <v>140000000</v>
      </c>
      <c r="L26" s="30"/>
      <c r="M26" s="32">
        <v>770993790000</v>
      </c>
      <c r="N26" s="30"/>
      <c r="O26" s="32">
        <v>669843997118</v>
      </c>
      <c r="P26" s="30"/>
      <c r="Q26" s="126">
        <v>101149792881</v>
      </c>
      <c r="R26" s="126"/>
    </row>
    <row r="27" spans="1:18" ht="21.75" customHeight="1" x14ac:dyDescent="0.4">
      <c r="A27" s="40" t="s">
        <v>98</v>
      </c>
      <c r="B27" s="18"/>
      <c r="C27" s="32">
        <v>600000000</v>
      </c>
      <c r="D27" s="30"/>
      <c r="E27" s="32">
        <v>2006369940000</v>
      </c>
      <c r="F27" s="30"/>
      <c r="G27" s="32">
        <v>2029451338470</v>
      </c>
      <c r="H27" s="30"/>
      <c r="I27" s="32">
        <v>-23081398470</v>
      </c>
      <c r="J27" s="30"/>
      <c r="K27" s="32">
        <v>600000000</v>
      </c>
      <c r="L27" s="30"/>
      <c r="M27" s="32">
        <v>2006369940000</v>
      </c>
      <c r="N27" s="30"/>
      <c r="O27" s="32">
        <v>2029451338470</v>
      </c>
      <c r="P27" s="30"/>
      <c r="Q27" s="126">
        <v>-23081398470</v>
      </c>
      <c r="R27" s="126"/>
    </row>
    <row r="28" spans="1:18" ht="21.75" customHeight="1" x14ac:dyDescent="0.4">
      <c r="A28" s="40" t="s">
        <v>70</v>
      </c>
      <c r="B28" s="18"/>
      <c r="C28" s="32">
        <v>18000000</v>
      </c>
      <c r="D28" s="30"/>
      <c r="E28" s="32">
        <v>224868227400</v>
      </c>
      <c r="F28" s="30"/>
      <c r="G28" s="32">
        <v>200398849200</v>
      </c>
      <c r="H28" s="30"/>
      <c r="I28" s="32">
        <v>24469378199</v>
      </c>
      <c r="J28" s="30"/>
      <c r="K28" s="32">
        <v>18000000</v>
      </c>
      <c r="L28" s="30"/>
      <c r="M28" s="32">
        <v>224868227400</v>
      </c>
      <c r="N28" s="30"/>
      <c r="O28" s="32">
        <v>175929471000</v>
      </c>
      <c r="P28" s="30"/>
      <c r="Q28" s="126">
        <v>48938756400</v>
      </c>
      <c r="R28" s="126"/>
    </row>
    <row r="29" spans="1:18" ht="21.75" customHeight="1" x14ac:dyDescent="0.4">
      <c r="A29" s="40" t="s">
        <v>85</v>
      </c>
      <c r="B29" s="18"/>
      <c r="C29" s="32">
        <v>40050000</v>
      </c>
      <c r="D29" s="30"/>
      <c r="E29" s="32">
        <v>324281774160</v>
      </c>
      <c r="F29" s="30"/>
      <c r="G29" s="32">
        <v>318718116270</v>
      </c>
      <c r="H29" s="30"/>
      <c r="I29" s="32">
        <v>5563657889</v>
      </c>
      <c r="J29" s="30"/>
      <c r="K29" s="32">
        <v>40050000</v>
      </c>
      <c r="L29" s="30"/>
      <c r="M29" s="32">
        <v>324281774160</v>
      </c>
      <c r="N29" s="30"/>
      <c r="O29" s="32">
        <v>285336168930</v>
      </c>
      <c r="P29" s="30"/>
      <c r="Q29" s="126">
        <v>38945605229</v>
      </c>
      <c r="R29" s="126"/>
    </row>
    <row r="30" spans="1:18" ht="21.75" customHeight="1" x14ac:dyDescent="0.4">
      <c r="A30" s="40" t="s">
        <v>71</v>
      </c>
      <c r="B30" s="18"/>
      <c r="C30" s="32">
        <v>28000000</v>
      </c>
      <c r="D30" s="30"/>
      <c r="E30" s="32">
        <v>153920922400</v>
      </c>
      <c r="F30" s="30"/>
      <c r="G30" s="32">
        <v>164200839600</v>
      </c>
      <c r="H30" s="30"/>
      <c r="I30" s="32">
        <v>-10279917200</v>
      </c>
      <c r="J30" s="30"/>
      <c r="K30" s="32">
        <v>28000000</v>
      </c>
      <c r="L30" s="30"/>
      <c r="M30" s="32">
        <v>153920922400</v>
      </c>
      <c r="N30" s="30"/>
      <c r="O30" s="32">
        <v>151698237600</v>
      </c>
      <c r="P30" s="30"/>
      <c r="Q30" s="126">
        <v>2222684799</v>
      </c>
      <c r="R30" s="126"/>
    </row>
    <row r="31" spans="1:18" ht="21.75" customHeight="1" x14ac:dyDescent="0.4">
      <c r="A31" s="40" t="s">
        <v>45</v>
      </c>
      <c r="B31" s="18"/>
      <c r="C31" s="32">
        <v>266515000</v>
      </c>
      <c r="D31" s="30"/>
      <c r="E31" s="32">
        <v>1631686356938</v>
      </c>
      <c r="F31" s="30"/>
      <c r="G31" s="32">
        <v>2073762557434</v>
      </c>
      <c r="H31" s="30"/>
      <c r="I31" s="32">
        <v>-442076200495</v>
      </c>
      <c r="J31" s="30"/>
      <c r="K31" s="32">
        <v>266515000</v>
      </c>
      <c r="L31" s="30"/>
      <c r="M31" s="32">
        <v>1631686356938</v>
      </c>
      <c r="N31" s="30"/>
      <c r="O31" s="32">
        <v>1882201533059</v>
      </c>
      <c r="P31" s="30"/>
      <c r="Q31" s="126">
        <v>-250515176120</v>
      </c>
      <c r="R31" s="126"/>
    </row>
    <row r="32" spans="1:18" ht="21.75" customHeight="1" x14ac:dyDescent="0.4">
      <c r="A32" s="40" t="s">
        <v>37</v>
      </c>
      <c r="B32" s="18"/>
      <c r="C32" s="32">
        <v>17200000</v>
      </c>
      <c r="D32" s="30"/>
      <c r="E32" s="32">
        <v>156163452600</v>
      </c>
      <c r="F32" s="30"/>
      <c r="G32" s="32">
        <v>163160940640</v>
      </c>
      <c r="H32" s="30"/>
      <c r="I32" s="32">
        <v>-6997488040</v>
      </c>
      <c r="J32" s="30"/>
      <c r="K32" s="32">
        <v>17200000</v>
      </c>
      <c r="L32" s="30"/>
      <c r="M32" s="32">
        <v>156163452600</v>
      </c>
      <c r="N32" s="30"/>
      <c r="O32" s="32">
        <v>177155916720</v>
      </c>
      <c r="P32" s="30"/>
      <c r="Q32" s="126">
        <v>-20992464120</v>
      </c>
      <c r="R32" s="126"/>
    </row>
    <row r="33" spans="1:18" ht="21.75" customHeight="1" x14ac:dyDescent="0.4">
      <c r="A33" s="40" t="s">
        <v>81</v>
      </c>
      <c r="B33" s="18"/>
      <c r="C33" s="32">
        <v>54000000</v>
      </c>
      <c r="D33" s="30"/>
      <c r="E33" s="32">
        <v>977882085000</v>
      </c>
      <c r="F33" s="30"/>
      <c r="G33" s="32">
        <v>1053969348600</v>
      </c>
      <c r="H33" s="30"/>
      <c r="I33" s="32">
        <v>-76087263600</v>
      </c>
      <c r="J33" s="30"/>
      <c r="K33" s="32">
        <v>54000000</v>
      </c>
      <c r="L33" s="30"/>
      <c r="M33" s="32">
        <v>977882085000</v>
      </c>
      <c r="N33" s="30"/>
      <c r="O33" s="32">
        <v>1063614213000</v>
      </c>
      <c r="P33" s="30"/>
      <c r="Q33" s="126">
        <v>-85732128000</v>
      </c>
      <c r="R33" s="126"/>
    </row>
    <row r="34" spans="1:18" ht="21.75" customHeight="1" x14ac:dyDescent="0.4">
      <c r="A34" s="40" t="s">
        <v>62</v>
      </c>
      <c r="B34" s="18"/>
      <c r="C34" s="32">
        <v>22000000</v>
      </c>
      <c r="D34" s="30"/>
      <c r="E34" s="32">
        <v>230742465800</v>
      </c>
      <c r="F34" s="30"/>
      <c r="G34" s="32">
        <v>225284980800</v>
      </c>
      <c r="H34" s="30"/>
      <c r="I34" s="32">
        <v>5457484999</v>
      </c>
      <c r="J34" s="30"/>
      <c r="K34" s="32">
        <v>22000000</v>
      </c>
      <c r="L34" s="30"/>
      <c r="M34" s="32">
        <v>230742465800</v>
      </c>
      <c r="N34" s="30"/>
      <c r="O34" s="32">
        <v>205419735400</v>
      </c>
      <c r="P34" s="30"/>
      <c r="Q34" s="126">
        <v>25322730399</v>
      </c>
      <c r="R34" s="126"/>
    </row>
    <row r="35" spans="1:18" ht="21.75" customHeight="1" x14ac:dyDescent="0.4">
      <c r="A35" s="40" t="s">
        <v>23</v>
      </c>
      <c r="B35" s="18"/>
      <c r="C35" s="32">
        <v>236000000</v>
      </c>
      <c r="D35" s="30"/>
      <c r="E35" s="32">
        <v>503477798000</v>
      </c>
      <c r="F35" s="30"/>
      <c r="G35" s="32">
        <v>538369980280</v>
      </c>
      <c r="H35" s="30"/>
      <c r="I35" s="32">
        <v>-34892182280</v>
      </c>
      <c r="J35" s="30"/>
      <c r="K35" s="32">
        <v>236000000</v>
      </c>
      <c r="L35" s="30"/>
      <c r="M35" s="32">
        <v>503477798000</v>
      </c>
      <c r="N35" s="30"/>
      <c r="O35" s="32">
        <v>618692252240</v>
      </c>
      <c r="P35" s="30"/>
      <c r="Q35" s="126">
        <v>-115214454240</v>
      </c>
      <c r="R35" s="126"/>
    </row>
    <row r="36" spans="1:18" ht="21.75" customHeight="1" x14ac:dyDescent="0.4">
      <c r="A36" s="40" t="s">
        <v>29</v>
      </c>
      <c r="B36" s="18"/>
      <c r="C36" s="32">
        <v>185000000</v>
      </c>
      <c r="D36" s="30"/>
      <c r="E36" s="32">
        <v>1384117423000</v>
      </c>
      <c r="F36" s="30"/>
      <c r="G36" s="32">
        <v>1705960722886</v>
      </c>
      <c r="H36" s="30"/>
      <c r="I36" s="32">
        <v>-321843299886</v>
      </c>
      <c r="J36" s="30"/>
      <c r="K36" s="32">
        <v>185000000</v>
      </c>
      <c r="L36" s="30"/>
      <c r="M36" s="32">
        <v>1384117423000</v>
      </c>
      <c r="N36" s="30"/>
      <c r="O36" s="32">
        <v>1187995782899</v>
      </c>
      <c r="P36" s="30"/>
      <c r="Q36" s="126">
        <v>196121640100</v>
      </c>
      <c r="R36" s="126"/>
    </row>
    <row r="37" spans="1:18" ht="21.75" customHeight="1" x14ac:dyDescent="0.4">
      <c r="A37" s="40" t="s">
        <v>32</v>
      </c>
      <c r="B37" s="18"/>
      <c r="C37" s="32">
        <v>2500000</v>
      </c>
      <c r="D37" s="30"/>
      <c r="E37" s="32">
        <v>1304165267750</v>
      </c>
      <c r="F37" s="30"/>
      <c r="G37" s="32">
        <v>1503115402750</v>
      </c>
      <c r="H37" s="30"/>
      <c r="I37" s="32">
        <v>-198950135000</v>
      </c>
      <c r="J37" s="30"/>
      <c r="K37" s="32">
        <v>2500000</v>
      </c>
      <c r="L37" s="30"/>
      <c r="M37" s="32">
        <v>1304165267750</v>
      </c>
      <c r="N37" s="30"/>
      <c r="O37" s="32">
        <v>980040272250</v>
      </c>
      <c r="P37" s="30"/>
      <c r="Q37" s="126">
        <v>324124995500</v>
      </c>
      <c r="R37" s="126"/>
    </row>
    <row r="38" spans="1:18" ht="21.75" customHeight="1" x14ac:dyDescent="0.4">
      <c r="A38" s="40" t="s">
        <v>64</v>
      </c>
      <c r="B38" s="18"/>
      <c r="C38" s="32">
        <v>10000000</v>
      </c>
      <c r="D38" s="30"/>
      <c r="E38" s="32">
        <v>351858942000</v>
      </c>
      <c r="F38" s="30"/>
      <c r="G38" s="32">
        <v>436301119000</v>
      </c>
      <c r="H38" s="30"/>
      <c r="I38" s="32">
        <v>-84442177000</v>
      </c>
      <c r="J38" s="30"/>
      <c r="K38" s="32">
        <v>10000000</v>
      </c>
      <c r="L38" s="30"/>
      <c r="M38" s="32">
        <v>351858942000</v>
      </c>
      <c r="N38" s="30"/>
      <c r="O38" s="32">
        <v>289246705000</v>
      </c>
      <c r="P38" s="30"/>
      <c r="Q38" s="126">
        <v>62612236999</v>
      </c>
      <c r="R38" s="126"/>
    </row>
    <row r="39" spans="1:18" ht="21.75" customHeight="1" x14ac:dyDescent="0.4">
      <c r="A39" s="40" t="s">
        <v>50</v>
      </c>
      <c r="B39" s="18"/>
      <c r="C39" s="32">
        <v>89986666</v>
      </c>
      <c r="D39" s="30"/>
      <c r="E39" s="32">
        <v>272605633876</v>
      </c>
      <c r="F39" s="30"/>
      <c r="G39" s="32">
        <v>339120763339</v>
      </c>
      <c r="H39" s="30"/>
      <c r="I39" s="32">
        <v>-66515129462</v>
      </c>
      <c r="J39" s="30"/>
      <c r="K39" s="32">
        <v>89986666</v>
      </c>
      <c r="L39" s="30"/>
      <c r="M39" s="32">
        <v>272605633876</v>
      </c>
      <c r="N39" s="30"/>
      <c r="O39" s="32">
        <v>295925875059</v>
      </c>
      <c r="P39" s="30"/>
      <c r="Q39" s="126">
        <v>-23320241182</v>
      </c>
      <c r="R39" s="126"/>
    </row>
    <row r="40" spans="1:18" ht="21.75" customHeight="1" x14ac:dyDescent="0.4">
      <c r="A40" s="40" t="s">
        <v>46</v>
      </c>
      <c r="B40" s="18"/>
      <c r="C40" s="32">
        <v>198000000</v>
      </c>
      <c r="D40" s="30"/>
      <c r="E40" s="32">
        <v>433608098220</v>
      </c>
      <c r="F40" s="30"/>
      <c r="G40" s="32">
        <v>430856214397</v>
      </c>
      <c r="H40" s="30"/>
      <c r="I40" s="32">
        <v>2751883822</v>
      </c>
      <c r="J40" s="30"/>
      <c r="K40" s="32">
        <v>198000000</v>
      </c>
      <c r="L40" s="30"/>
      <c r="M40" s="32">
        <v>433608098220</v>
      </c>
      <c r="N40" s="30"/>
      <c r="O40" s="32">
        <v>485273285642</v>
      </c>
      <c r="P40" s="30"/>
      <c r="Q40" s="126">
        <v>-51665187422</v>
      </c>
      <c r="R40" s="126"/>
    </row>
    <row r="41" spans="1:18" ht="21.75" customHeight="1" x14ac:dyDescent="0.4">
      <c r="A41" s="40" t="s">
        <v>59</v>
      </c>
      <c r="B41" s="18"/>
      <c r="C41" s="32">
        <v>71794872</v>
      </c>
      <c r="D41" s="30"/>
      <c r="E41" s="32">
        <v>261664144029</v>
      </c>
      <c r="F41" s="30"/>
      <c r="G41" s="32">
        <v>283213703400</v>
      </c>
      <c r="H41" s="30"/>
      <c r="I41" s="32">
        <v>-21549559370</v>
      </c>
      <c r="J41" s="30"/>
      <c r="K41" s="32">
        <v>71794872</v>
      </c>
      <c r="L41" s="30"/>
      <c r="M41" s="32">
        <v>261664144029</v>
      </c>
      <c r="N41" s="30"/>
      <c r="O41" s="32">
        <v>259637368200</v>
      </c>
      <c r="P41" s="30"/>
      <c r="Q41" s="126">
        <v>2026775829</v>
      </c>
      <c r="R41" s="126"/>
    </row>
    <row r="42" spans="1:18" ht="21.75" customHeight="1" x14ac:dyDescent="0.4">
      <c r="A42" s="40" t="s">
        <v>51</v>
      </c>
      <c r="B42" s="18"/>
      <c r="C42" s="32">
        <v>37200000</v>
      </c>
      <c r="D42" s="30"/>
      <c r="E42" s="32">
        <v>1369451672400</v>
      </c>
      <c r="F42" s="30"/>
      <c r="G42" s="32">
        <v>1610859056160</v>
      </c>
      <c r="H42" s="30"/>
      <c r="I42" s="32">
        <v>-241407383760</v>
      </c>
      <c r="J42" s="30"/>
      <c r="K42" s="32">
        <v>37200000</v>
      </c>
      <c r="L42" s="30"/>
      <c r="M42" s="32">
        <v>1369451672400</v>
      </c>
      <c r="N42" s="30"/>
      <c r="O42" s="32">
        <v>1478495628632</v>
      </c>
      <c r="P42" s="30"/>
      <c r="Q42" s="126">
        <v>-109043956232</v>
      </c>
      <c r="R42" s="126"/>
    </row>
    <row r="43" spans="1:18" ht="21.75" customHeight="1" x14ac:dyDescent="0.4">
      <c r="A43" s="40" t="s">
        <v>72</v>
      </c>
      <c r="B43" s="18"/>
      <c r="C43" s="32">
        <v>228571428</v>
      </c>
      <c r="D43" s="30"/>
      <c r="E43" s="32">
        <v>1020393764306</v>
      </c>
      <c r="F43" s="30"/>
      <c r="G43" s="32">
        <v>1059347452000</v>
      </c>
      <c r="H43" s="30"/>
      <c r="I43" s="32">
        <v>-38953687693</v>
      </c>
      <c r="J43" s="30"/>
      <c r="K43" s="32">
        <v>228571428</v>
      </c>
      <c r="L43" s="30"/>
      <c r="M43" s="32">
        <v>1020393764306</v>
      </c>
      <c r="N43" s="30"/>
      <c r="O43" s="32">
        <v>1218507560000</v>
      </c>
      <c r="P43" s="30"/>
      <c r="Q43" s="126">
        <v>-198113795693</v>
      </c>
      <c r="R43" s="126"/>
    </row>
    <row r="44" spans="1:18" ht="21.75" customHeight="1" x14ac:dyDescent="0.4">
      <c r="A44" s="40" t="s">
        <v>94</v>
      </c>
      <c r="B44" s="18"/>
      <c r="C44" s="32">
        <v>100000000</v>
      </c>
      <c r="D44" s="30"/>
      <c r="E44" s="32">
        <v>442949328000</v>
      </c>
      <c r="F44" s="30"/>
      <c r="G44" s="32">
        <v>463216404594</v>
      </c>
      <c r="H44" s="30"/>
      <c r="I44" s="32">
        <v>-20267076594</v>
      </c>
      <c r="J44" s="30"/>
      <c r="K44" s="32">
        <v>100000000</v>
      </c>
      <c r="L44" s="30"/>
      <c r="M44" s="32">
        <v>442949328000</v>
      </c>
      <c r="N44" s="30"/>
      <c r="O44" s="32">
        <v>463216404594</v>
      </c>
      <c r="P44" s="30"/>
      <c r="Q44" s="126">
        <v>-20267076594</v>
      </c>
      <c r="R44" s="126"/>
    </row>
    <row r="45" spans="1:18" ht="21.75" customHeight="1" x14ac:dyDescent="0.4">
      <c r="A45" s="40" t="s">
        <v>49</v>
      </c>
      <c r="B45" s="18"/>
      <c r="C45" s="32">
        <v>65000000</v>
      </c>
      <c r="D45" s="30"/>
      <c r="E45" s="32">
        <v>1986524540000</v>
      </c>
      <c r="F45" s="30"/>
      <c r="G45" s="32">
        <v>2198721479500</v>
      </c>
      <c r="H45" s="30"/>
      <c r="I45" s="32">
        <v>-212196939500</v>
      </c>
      <c r="J45" s="30"/>
      <c r="K45" s="32">
        <v>65000000</v>
      </c>
      <c r="L45" s="30"/>
      <c r="M45" s="32">
        <v>1986524540000</v>
      </c>
      <c r="N45" s="30"/>
      <c r="O45" s="32">
        <v>2494023749422</v>
      </c>
      <c r="P45" s="30"/>
      <c r="Q45" s="126">
        <v>-507499209422</v>
      </c>
      <c r="R45" s="126"/>
    </row>
    <row r="46" spans="1:18" ht="21.75" customHeight="1" x14ac:dyDescent="0.4">
      <c r="A46" s="40" t="s">
        <v>78</v>
      </c>
      <c r="B46" s="18"/>
      <c r="C46" s="32">
        <v>50000000</v>
      </c>
      <c r="D46" s="30"/>
      <c r="E46" s="32">
        <v>751644525000</v>
      </c>
      <c r="F46" s="30"/>
      <c r="G46" s="32">
        <v>924299505000</v>
      </c>
      <c r="H46" s="30"/>
      <c r="I46" s="32">
        <v>-172654980000</v>
      </c>
      <c r="J46" s="30"/>
      <c r="K46" s="32">
        <v>50000000</v>
      </c>
      <c r="L46" s="30"/>
      <c r="M46" s="32">
        <v>751644525000</v>
      </c>
      <c r="N46" s="30"/>
      <c r="O46" s="32">
        <v>760574955000</v>
      </c>
      <c r="P46" s="30"/>
      <c r="Q46" s="126">
        <v>-8930430000</v>
      </c>
      <c r="R46" s="126"/>
    </row>
    <row r="47" spans="1:18" ht="21.75" customHeight="1" x14ac:dyDescent="0.4">
      <c r="A47" s="40" t="s">
        <v>20</v>
      </c>
      <c r="B47" s="18"/>
      <c r="C47" s="32">
        <v>200000000</v>
      </c>
      <c r="D47" s="30"/>
      <c r="E47" s="32">
        <v>553488206000</v>
      </c>
      <c r="F47" s="30"/>
      <c r="G47" s="32">
        <v>705297632008</v>
      </c>
      <c r="H47" s="30"/>
      <c r="I47" s="32">
        <v>-151809426008</v>
      </c>
      <c r="J47" s="30"/>
      <c r="K47" s="32">
        <v>200000000</v>
      </c>
      <c r="L47" s="30"/>
      <c r="M47" s="32">
        <v>553488206000</v>
      </c>
      <c r="N47" s="30"/>
      <c r="O47" s="32">
        <v>551710005579</v>
      </c>
      <c r="P47" s="30"/>
      <c r="Q47" s="126">
        <v>1778200420</v>
      </c>
      <c r="R47" s="126"/>
    </row>
    <row r="48" spans="1:18" ht="21.75" customHeight="1" x14ac:dyDescent="0.4">
      <c r="A48" s="40" t="s">
        <v>91</v>
      </c>
      <c r="B48" s="18"/>
      <c r="C48" s="32">
        <v>52000000</v>
      </c>
      <c r="D48" s="30"/>
      <c r="E48" s="32">
        <v>346222848400</v>
      </c>
      <c r="F48" s="30"/>
      <c r="G48" s="32">
        <v>383373437200</v>
      </c>
      <c r="H48" s="30"/>
      <c r="I48" s="32">
        <v>-37150588800</v>
      </c>
      <c r="J48" s="30"/>
      <c r="K48" s="32">
        <v>52000000</v>
      </c>
      <c r="L48" s="30"/>
      <c r="M48" s="32">
        <v>346222848400</v>
      </c>
      <c r="N48" s="30"/>
      <c r="O48" s="32">
        <v>359122358400</v>
      </c>
      <c r="P48" s="30"/>
      <c r="Q48" s="126">
        <v>-12899510000</v>
      </c>
      <c r="R48" s="126"/>
    </row>
    <row r="49" spans="1:18" ht="21.75" customHeight="1" x14ac:dyDescent="0.4">
      <c r="A49" s="40" t="s">
        <v>69</v>
      </c>
      <c r="B49" s="18"/>
      <c r="C49" s="32">
        <v>150000000</v>
      </c>
      <c r="D49" s="30"/>
      <c r="E49" s="32">
        <v>689875717500</v>
      </c>
      <c r="F49" s="30"/>
      <c r="G49" s="32">
        <v>809692320000</v>
      </c>
      <c r="H49" s="30"/>
      <c r="I49" s="32">
        <v>-119816602500</v>
      </c>
      <c r="J49" s="30"/>
      <c r="K49" s="32">
        <v>150000000</v>
      </c>
      <c r="L49" s="30"/>
      <c r="M49" s="32">
        <v>689875717500</v>
      </c>
      <c r="N49" s="30"/>
      <c r="O49" s="32">
        <v>807270126304</v>
      </c>
      <c r="P49" s="30"/>
      <c r="Q49" s="126">
        <v>-117394408804</v>
      </c>
      <c r="R49" s="126"/>
    </row>
    <row r="50" spans="1:18" ht="21.75" customHeight="1" x14ac:dyDescent="0.4">
      <c r="A50" s="40" t="s">
        <v>31</v>
      </c>
      <c r="B50" s="18"/>
      <c r="C50" s="32">
        <v>12700000</v>
      </c>
      <c r="D50" s="30"/>
      <c r="E50" s="32">
        <v>356631760700</v>
      </c>
      <c r="F50" s="30"/>
      <c r="G50" s="32">
        <v>397587704950</v>
      </c>
      <c r="H50" s="30"/>
      <c r="I50" s="32">
        <v>-40955944250</v>
      </c>
      <c r="J50" s="30"/>
      <c r="K50" s="32">
        <v>12700000</v>
      </c>
      <c r="L50" s="30"/>
      <c r="M50" s="32">
        <v>356631760700</v>
      </c>
      <c r="N50" s="30"/>
      <c r="O50" s="32">
        <v>441694106450</v>
      </c>
      <c r="P50" s="30"/>
      <c r="Q50" s="126">
        <v>-85062345750</v>
      </c>
      <c r="R50" s="126"/>
    </row>
    <row r="51" spans="1:18" ht="21.75" customHeight="1" x14ac:dyDescent="0.4">
      <c r="A51" s="40" t="s">
        <v>30</v>
      </c>
      <c r="B51" s="18"/>
      <c r="C51" s="32">
        <v>197000000</v>
      </c>
      <c r="D51" s="30"/>
      <c r="E51" s="32">
        <v>765488676040</v>
      </c>
      <c r="F51" s="30"/>
      <c r="G51" s="32">
        <v>1055155107944</v>
      </c>
      <c r="H51" s="30"/>
      <c r="I51" s="32">
        <v>-289666431904</v>
      </c>
      <c r="J51" s="30"/>
      <c r="K51" s="32">
        <v>197000000</v>
      </c>
      <c r="L51" s="30"/>
      <c r="M51" s="32">
        <v>765488676040</v>
      </c>
      <c r="N51" s="30"/>
      <c r="O51" s="32">
        <v>713715000944</v>
      </c>
      <c r="P51" s="30"/>
      <c r="Q51" s="126">
        <v>51773675095</v>
      </c>
      <c r="R51" s="126"/>
    </row>
    <row r="52" spans="1:18" ht="21.75" customHeight="1" x14ac:dyDescent="0.4">
      <c r="A52" s="40" t="s">
        <v>87</v>
      </c>
      <c r="B52" s="18"/>
      <c r="C52" s="32">
        <v>159000000</v>
      </c>
      <c r="D52" s="30"/>
      <c r="E52" s="32">
        <v>532950201540</v>
      </c>
      <c r="F52" s="30"/>
      <c r="G52" s="32">
        <v>568290889860</v>
      </c>
      <c r="H52" s="30"/>
      <c r="I52" s="32">
        <v>-35340688320</v>
      </c>
      <c r="J52" s="30"/>
      <c r="K52" s="32">
        <v>159000000</v>
      </c>
      <c r="L52" s="30"/>
      <c r="M52" s="32">
        <v>532950201540</v>
      </c>
      <c r="N52" s="30"/>
      <c r="O52" s="32">
        <v>599529534000</v>
      </c>
      <c r="P52" s="30"/>
      <c r="Q52" s="126">
        <v>-66579332460</v>
      </c>
      <c r="R52" s="126"/>
    </row>
    <row r="53" spans="1:18" ht="21.75" customHeight="1" x14ac:dyDescent="0.4">
      <c r="A53" s="40" t="s">
        <v>56</v>
      </c>
      <c r="B53" s="18"/>
      <c r="C53" s="32">
        <v>250000000</v>
      </c>
      <c r="D53" s="30"/>
      <c r="E53" s="32">
        <v>1724069125000</v>
      </c>
      <c r="F53" s="30"/>
      <c r="G53" s="32">
        <v>2173071300000</v>
      </c>
      <c r="H53" s="30"/>
      <c r="I53" s="32">
        <v>-449002175000</v>
      </c>
      <c r="J53" s="30"/>
      <c r="K53" s="32">
        <v>250000000</v>
      </c>
      <c r="L53" s="30"/>
      <c r="M53" s="32">
        <v>1724069125000</v>
      </c>
      <c r="N53" s="30"/>
      <c r="O53" s="32">
        <v>1939325871516</v>
      </c>
      <c r="P53" s="30"/>
      <c r="Q53" s="126">
        <v>-215256746516</v>
      </c>
      <c r="R53" s="126"/>
    </row>
    <row r="54" spans="1:18" ht="21.75" customHeight="1" x14ac:dyDescent="0.4">
      <c r="A54" s="40" t="s">
        <v>86</v>
      </c>
      <c r="B54" s="18"/>
      <c r="C54" s="32">
        <v>192000000</v>
      </c>
      <c r="D54" s="30"/>
      <c r="E54" s="32">
        <v>1084035129600</v>
      </c>
      <c r="F54" s="30"/>
      <c r="G54" s="32">
        <v>1110837007234</v>
      </c>
      <c r="H54" s="30"/>
      <c r="I54" s="32">
        <v>-26801877634</v>
      </c>
      <c r="J54" s="30"/>
      <c r="K54" s="32">
        <v>192000000</v>
      </c>
      <c r="L54" s="30"/>
      <c r="M54" s="32">
        <v>1084035129600</v>
      </c>
      <c r="N54" s="30"/>
      <c r="O54" s="32">
        <v>941434235856</v>
      </c>
      <c r="P54" s="30"/>
      <c r="Q54" s="126">
        <v>142600893743</v>
      </c>
      <c r="R54" s="126"/>
    </row>
    <row r="55" spans="1:18" ht="21.75" customHeight="1" x14ac:dyDescent="0.4">
      <c r="A55" s="40" t="s">
        <v>22</v>
      </c>
      <c r="B55" s="18"/>
      <c r="C55" s="32">
        <v>200000000</v>
      </c>
      <c r="D55" s="30"/>
      <c r="E55" s="32">
        <v>1930957420000</v>
      </c>
      <c r="F55" s="30"/>
      <c r="G55" s="32">
        <v>2069875220000</v>
      </c>
      <c r="H55" s="30"/>
      <c r="I55" s="32">
        <v>-138917800000</v>
      </c>
      <c r="J55" s="30"/>
      <c r="K55" s="32">
        <v>200000000</v>
      </c>
      <c r="L55" s="30"/>
      <c r="M55" s="32">
        <v>1930957420000</v>
      </c>
      <c r="N55" s="30"/>
      <c r="O55" s="32">
        <v>1893251160000</v>
      </c>
      <c r="P55" s="30"/>
      <c r="Q55" s="126">
        <v>37706259999</v>
      </c>
      <c r="R55" s="126"/>
    </row>
    <row r="56" spans="1:18" ht="21.75" customHeight="1" x14ac:dyDescent="0.4">
      <c r="A56" s="40" t="s">
        <v>52</v>
      </c>
      <c r="B56" s="18"/>
      <c r="C56" s="32">
        <v>31880000</v>
      </c>
      <c r="D56" s="30"/>
      <c r="E56" s="32">
        <v>425471484220</v>
      </c>
      <c r="F56" s="30"/>
      <c r="G56" s="32">
        <v>502509954758</v>
      </c>
      <c r="H56" s="30"/>
      <c r="I56" s="32">
        <v>-77038470538</v>
      </c>
      <c r="J56" s="30"/>
      <c r="K56" s="32">
        <v>31880000</v>
      </c>
      <c r="L56" s="30"/>
      <c r="M56" s="32">
        <v>425471484220</v>
      </c>
      <c r="N56" s="30"/>
      <c r="O56" s="32">
        <v>446811214756</v>
      </c>
      <c r="P56" s="30"/>
      <c r="Q56" s="126">
        <v>-21339730536</v>
      </c>
      <c r="R56" s="126"/>
    </row>
    <row r="57" spans="1:18" ht="21.75" customHeight="1" x14ac:dyDescent="0.4">
      <c r="A57" s="40" t="s">
        <v>34</v>
      </c>
      <c r="B57" s="18"/>
      <c r="C57" s="32">
        <v>3000000</v>
      </c>
      <c r="D57" s="30"/>
      <c r="E57" s="32">
        <v>593843826900</v>
      </c>
      <c r="F57" s="30"/>
      <c r="G57" s="32">
        <v>686482154100</v>
      </c>
      <c r="H57" s="30"/>
      <c r="I57" s="32">
        <v>-92638327200</v>
      </c>
      <c r="J57" s="30"/>
      <c r="K57" s="32">
        <v>3000000</v>
      </c>
      <c r="L57" s="30"/>
      <c r="M57" s="32">
        <v>593843826900</v>
      </c>
      <c r="N57" s="30"/>
      <c r="O57" s="32">
        <v>809683207752</v>
      </c>
      <c r="P57" s="30"/>
      <c r="Q57" s="126">
        <v>-215839380852</v>
      </c>
      <c r="R57" s="126"/>
    </row>
    <row r="58" spans="1:18" ht="21.75" customHeight="1" x14ac:dyDescent="0.4">
      <c r="A58" s="40" t="s">
        <v>90</v>
      </c>
      <c r="B58" s="18"/>
      <c r="C58" s="32">
        <v>73700000</v>
      </c>
      <c r="D58" s="30"/>
      <c r="E58" s="32">
        <v>555790272400</v>
      </c>
      <c r="F58" s="30"/>
      <c r="G58" s="32">
        <v>587967603960</v>
      </c>
      <c r="H58" s="30"/>
      <c r="I58" s="32">
        <v>-32177331560</v>
      </c>
      <c r="J58" s="30"/>
      <c r="K58" s="32">
        <v>73700000</v>
      </c>
      <c r="L58" s="30"/>
      <c r="M58" s="32">
        <v>555790272400</v>
      </c>
      <c r="N58" s="30"/>
      <c r="O58" s="32">
        <v>538970303630</v>
      </c>
      <c r="P58" s="30"/>
      <c r="Q58" s="126">
        <v>16819968769</v>
      </c>
      <c r="R58" s="126"/>
    </row>
    <row r="59" spans="1:18" ht="21.75" customHeight="1" x14ac:dyDescent="0.4">
      <c r="A59" s="40" t="s">
        <v>36</v>
      </c>
      <c r="B59" s="18"/>
      <c r="C59" s="32">
        <v>73100000</v>
      </c>
      <c r="D59" s="30"/>
      <c r="E59" s="32">
        <v>770321030940</v>
      </c>
      <c r="F59" s="30"/>
      <c r="G59" s="32">
        <v>713829115300</v>
      </c>
      <c r="H59" s="30"/>
      <c r="I59" s="32">
        <v>56491915639</v>
      </c>
      <c r="J59" s="30"/>
      <c r="K59" s="32">
        <v>73100000</v>
      </c>
      <c r="L59" s="30"/>
      <c r="M59" s="32">
        <v>770321030940</v>
      </c>
      <c r="N59" s="30"/>
      <c r="O59" s="32">
        <v>711717067159</v>
      </c>
      <c r="P59" s="30"/>
      <c r="Q59" s="126">
        <v>58603963780</v>
      </c>
      <c r="R59" s="126"/>
    </row>
    <row r="60" spans="1:18" ht="21.75" customHeight="1" x14ac:dyDescent="0.4">
      <c r="A60" s="40" t="s">
        <v>53</v>
      </c>
      <c r="B60" s="18"/>
      <c r="C60" s="32">
        <v>27500000</v>
      </c>
      <c r="D60" s="30"/>
      <c r="E60" s="32">
        <v>941143288250</v>
      </c>
      <c r="F60" s="30"/>
      <c r="G60" s="32">
        <v>1208560053250</v>
      </c>
      <c r="H60" s="30"/>
      <c r="I60" s="32">
        <v>-267416765000</v>
      </c>
      <c r="J60" s="30"/>
      <c r="K60" s="32">
        <v>27500000</v>
      </c>
      <c r="L60" s="30"/>
      <c r="M60" s="32">
        <v>941143288250</v>
      </c>
      <c r="N60" s="30"/>
      <c r="O60" s="32">
        <v>1180181131250</v>
      </c>
      <c r="P60" s="30"/>
      <c r="Q60" s="126">
        <v>-239037843000</v>
      </c>
      <c r="R60" s="126"/>
    </row>
    <row r="61" spans="1:18" ht="21.75" customHeight="1" x14ac:dyDescent="0.4">
      <c r="A61" s="40" t="s">
        <v>48</v>
      </c>
      <c r="B61" s="18"/>
      <c r="C61" s="32">
        <v>3000000000</v>
      </c>
      <c r="D61" s="30"/>
      <c r="E61" s="32">
        <v>4902806070000</v>
      </c>
      <c r="F61" s="30"/>
      <c r="G61" s="32">
        <v>5534532683952</v>
      </c>
      <c r="H61" s="30"/>
      <c r="I61" s="32">
        <v>-631726613952</v>
      </c>
      <c r="J61" s="30"/>
      <c r="K61" s="32">
        <v>3000000000</v>
      </c>
      <c r="L61" s="30"/>
      <c r="M61" s="32">
        <v>4902806070000</v>
      </c>
      <c r="N61" s="30"/>
      <c r="O61" s="32">
        <v>5398707607264</v>
      </c>
      <c r="P61" s="30"/>
      <c r="Q61" s="126">
        <v>-495901537264</v>
      </c>
      <c r="R61" s="126"/>
    </row>
    <row r="62" spans="1:18" ht="21.75" customHeight="1" x14ac:dyDescent="0.4">
      <c r="A62" s="40" t="s">
        <v>67</v>
      </c>
      <c r="B62" s="18"/>
      <c r="C62" s="32">
        <v>100000000</v>
      </c>
      <c r="D62" s="30"/>
      <c r="E62" s="32">
        <v>826560910000</v>
      </c>
      <c r="F62" s="30"/>
      <c r="G62" s="32">
        <v>809238755426</v>
      </c>
      <c r="H62" s="30"/>
      <c r="I62" s="32">
        <v>17322154573</v>
      </c>
      <c r="J62" s="30"/>
      <c r="K62" s="32">
        <v>100000000</v>
      </c>
      <c r="L62" s="30"/>
      <c r="M62" s="32">
        <v>826560910000</v>
      </c>
      <c r="N62" s="30"/>
      <c r="O62" s="32">
        <v>629042523426</v>
      </c>
      <c r="P62" s="30"/>
      <c r="Q62" s="126">
        <v>197518386574</v>
      </c>
      <c r="R62" s="126"/>
    </row>
    <row r="63" spans="1:18" ht="21.75" customHeight="1" x14ac:dyDescent="0.4">
      <c r="A63" s="40" t="s">
        <v>47</v>
      </c>
      <c r="B63" s="18"/>
      <c r="C63" s="32">
        <v>44792792</v>
      </c>
      <c r="D63" s="30"/>
      <c r="E63" s="32">
        <v>634696644290</v>
      </c>
      <c r="F63" s="30"/>
      <c r="G63" s="32">
        <v>646198551024</v>
      </c>
      <c r="H63" s="30"/>
      <c r="I63" s="32">
        <v>-11501906733</v>
      </c>
      <c r="J63" s="30"/>
      <c r="K63" s="32">
        <v>44792792</v>
      </c>
      <c r="L63" s="30"/>
      <c r="M63" s="32">
        <v>634696644290</v>
      </c>
      <c r="N63" s="30"/>
      <c r="O63" s="32">
        <v>557489613016</v>
      </c>
      <c r="P63" s="30"/>
      <c r="Q63" s="126">
        <v>77207031274</v>
      </c>
      <c r="R63" s="126"/>
    </row>
    <row r="64" spans="1:18" ht="21.75" customHeight="1" x14ac:dyDescent="0.4">
      <c r="A64" s="40" t="s">
        <v>39</v>
      </c>
      <c r="B64" s="18"/>
      <c r="C64" s="32">
        <v>14900000</v>
      </c>
      <c r="D64" s="30"/>
      <c r="E64" s="32">
        <v>153762159200</v>
      </c>
      <c r="F64" s="30"/>
      <c r="G64" s="32">
        <v>202404226870</v>
      </c>
      <c r="H64" s="30"/>
      <c r="I64" s="32">
        <v>-48642067670</v>
      </c>
      <c r="J64" s="30"/>
      <c r="K64" s="32">
        <v>14900000</v>
      </c>
      <c r="L64" s="30"/>
      <c r="M64" s="32">
        <v>153762159200</v>
      </c>
      <c r="N64" s="30"/>
      <c r="O64" s="32">
        <v>245723758872</v>
      </c>
      <c r="P64" s="30"/>
      <c r="Q64" s="126">
        <v>-91961599672</v>
      </c>
      <c r="R64" s="126"/>
    </row>
    <row r="65" spans="1:18" ht="21.75" customHeight="1" x14ac:dyDescent="0.4">
      <c r="A65" s="40" t="s">
        <v>66</v>
      </c>
      <c r="B65" s="18"/>
      <c r="C65" s="32">
        <v>70000000</v>
      </c>
      <c r="D65" s="30"/>
      <c r="E65" s="32">
        <v>535528119000</v>
      </c>
      <c r="F65" s="30"/>
      <c r="G65" s="32">
        <v>645967770000</v>
      </c>
      <c r="H65" s="30"/>
      <c r="I65" s="32">
        <v>-110439651000</v>
      </c>
      <c r="J65" s="30"/>
      <c r="K65" s="32">
        <v>70000000</v>
      </c>
      <c r="L65" s="30"/>
      <c r="M65" s="32">
        <v>535528119000</v>
      </c>
      <c r="N65" s="30"/>
      <c r="O65" s="32">
        <v>522330927934</v>
      </c>
      <c r="P65" s="30"/>
      <c r="Q65" s="126">
        <v>13197191065</v>
      </c>
      <c r="R65" s="126"/>
    </row>
    <row r="66" spans="1:18" ht="21.75" customHeight="1" x14ac:dyDescent="0.4">
      <c r="A66" s="40" t="s">
        <v>68</v>
      </c>
      <c r="B66" s="18"/>
      <c r="C66" s="32">
        <v>45680310</v>
      </c>
      <c r="D66" s="30"/>
      <c r="E66" s="32">
        <v>197354634040</v>
      </c>
      <c r="F66" s="30"/>
      <c r="G66" s="32">
        <v>188807836915</v>
      </c>
      <c r="H66" s="30"/>
      <c r="I66" s="32">
        <v>8546797125</v>
      </c>
      <c r="J66" s="30"/>
      <c r="K66" s="32">
        <v>45680310</v>
      </c>
      <c r="L66" s="30"/>
      <c r="M66" s="32">
        <v>197354634040</v>
      </c>
      <c r="N66" s="30"/>
      <c r="O66" s="32">
        <v>159551748235</v>
      </c>
      <c r="P66" s="30"/>
      <c r="Q66" s="126">
        <v>37802885805</v>
      </c>
      <c r="R66" s="126"/>
    </row>
    <row r="67" spans="1:18" ht="21.75" customHeight="1" x14ac:dyDescent="0.4">
      <c r="A67" s="40" t="s">
        <v>80</v>
      </c>
      <c r="B67" s="18"/>
      <c r="C67" s="32">
        <v>30000000</v>
      </c>
      <c r="D67" s="30"/>
      <c r="E67" s="32">
        <v>533444352000</v>
      </c>
      <c r="F67" s="30"/>
      <c r="G67" s="32">
        <v>550099039562</v>
      </c>
      <c r="H67" s="30"/>
      <c r="I67" s="32">
        <v>-16654687562</v>
      </c>
      <c r="J67" s="30"/>
      <c r="K67" s="32">
        <v>30000000</v>
      </c>
      <c r="L67" s="30"/>
      <c r="M67" s="32">
        <v>533444352000</v>
      </c>
      <c r="N67" s="30"/>
      <c r="O67" s="32">
        <v>559707558577</v>
      </c>
      <c r="P67" s="30"/>
      <c r="Q67" s="126">
        <v>-26263206577</v>
      </c>
      <c r="R67" s="126"/>
    </row>
    <row r="68" spans="1:18" ht="21.75" customHeight="1" x14ac:dyDescent="0.4">
      <c r="A68" s="40" t="s">
        <v>25</v>
      </c>
      <c r="B68" s="18"/>
      <c r="C68" s="32">
        <v>50000000</v>
      </c>
      <c r="D68" s="30"/>
      <c r="E68" s="32">
        <v>140406205000</v>
      </c>
      <c r="F68" s="30"/>
      <c r="G68" s="32">
        <v>175086041500</v>
      </c>
      <c r="H68" s="30"/>
      <c r="I68" s="32">
        <v>-34679836500</v>
      </c>
      <c r="J68" s="30"/>
      <c r="K68" s="32">
        <v>50000000</v>
      </c>
      <c r="L68" s="30"/>
      <c r="M68" s="32">
        <v>140406205000</v>
      </c>
      <c r="N68" s="30"/>
      <c r="O68" s="32">
        <v>193821330100</v>
      </c>
      <c r="P68" s="30"/>
      <c r="Q68" s="126">
        <v>-53415125100</v>
      </c>
      <c r="R68" s="126"/>
    </row>
    <row r="69" spans="1:18" ht="21.75" customHeight="1" x14ac:dyDescent="0.4">
      <c r="A69" s="40" t="s">
        <v>44</v>
      </c>
      <c r="B69" s="18"/>
      <c r="C69" s="32">
        <v>133000000</v>
      </c>
      <c r="D69" s="30"/>
      <c r="E69" s="32">
        <v>234382112160</v>
      </c>
      <c r="F69" s="30"/>
      <c r="G69" s="32">
        <v>248070579258</v>
      </c>
      <c r="H69" s="30"/>
      <c r="I69" s="32">
        <v>-13688467098</v>
      </c>
      <c r="J69" s="30"/>
      <c r="K69" s="32">
        <v>133000000</v>
      </c>
      <c r="L69" s="30"/>
      <c r="M69" s="32">
        <v>234382112160</v>
      </c>
      <c r="N69" s="30"/>
      <c r="O69" s="32">
        <v>257542759005</v>
      </c>
      <c r="P69" s="30"/>
      <c r="Q69" s="126">
        <v>-23160646845</v>
      </c>
      <c r="R69" s="126"/>
    </row>
    <row r="70" spans="1:18" ht="21.75" customHeight="1" x14ac:dyDescent="0.4">
      <c r="A70" s="40" t="s">
        <v>95</v>
      </c>
      <c r="B70" s="18"/>
      <c r="C70" s="32">
        <v>35000000</v>
      </c>
      <c r="D70" s="30"/>
      <c r="E70" s="32">
        <v>194137625500</v>
      </c>
      <c r="F70" s="30"/>
      <c r="G70" s="32">
        <v>189069297255</v>
      </c>
      <c r="H70" s="30"/>
      <c r="I70" s="32">
        <v>5068328244</v>
      </c>
      <c r="J70" s="30"/>
      <c r="K70" s="32">
        <v>35000000</v>
      </c>
      <c r="L70" s="30"/>
      <c r="M70" s="32">
        <v>194137625500</v>
      </c>
      <c r="N70" s="30"/>
      <c r="O70" s="32">
        <v>189069297255</v>
      </c>
      <c r="P70" s="30"/>
      <c r="Q70" s="126">
        <v>5068328244</v>
      </c>
      <c r="R70" s="126"/>
    </row>
    <row r="71" spans="1:18" ht="21.75" customHeight="1" x14ac:dyDescent="0.4">
      <c r="A71" s="40" t="s">
        <v>93</v>
      </c>
      <c r="B71" s="18"/>
      <c r="C71" s="32">
        <v>2000000</v>
      </c>
      <c r="D71" s="30"/>
      <c r="E71" s="32">
        <v>103493761000</v>
      </c>
      <c r="F71" s="30"/>
      <c r="G71" s="32">
        <v>104045406983</v>
      </c>
      <c r="H71" s="30"/>
      <c r="I71" s="32">
        <v>-551645983</v>
      </c>
      <c r="J71" s="30"/>
      <c r="K71" s="32">
        <v>2000000</v>
      </c>
      <c r="L71" s="30"/>
      <c r="M71" s="32">
        <v>103493761000</v>
      </c>
      <c r="N71" s="30"/>
      <c r="O71" s="32">
        <v>104045406983</v>
      </c>
      <c r="P71" s="30"/>
      <c r="Q71" s="126">
        <v>-551645983</v>
      </c>
      <c r="R71" s="126"/>
    </row>
    <row r="72" spans="1:18" ht="21.75" customHeight="1" x14ac:dyDescent="0.4">
      <c r="A72" s="40" t="s">
        <v>99</v>
      </c>
      <c r="B72" s="18"/>
      <c r="C72" s="32">
        <v>42000000</v>
      </c>
      <c r="D72" s="30"/>
      <c r="E72" s="32">
        <v>199624878600</v>
      </c>
      <c r="F72" s="30"/>
      <c r="G72" s="32">
        <v>200370960972</v>
      </c>
      <c r="H72" s="30"/>
      <c r="I72" s="32">
        <v>-746082372</v>
      </c>
      <c r="J72" s="30"/>
      <c r="K72" s="32">
        <v>42000000</v>
      </c>
      <c r="L72" s="30"/>
      <c r="M72" s="32">
        <v>199624878600</v>
      </c>
      <c r="N72" s="30"/>
      <c r="O72" s="32">
        <v>200370960972</v>
      </c>
      <c r="P72" s="30"/>
      <c r="Q72" s="126">
        <v>-746082372</v>
      </c>
      <c r="R72" s="126"/>
    </row>
    <row r="73" spans="1:18" ht="21.75" customHeight="1" x14ac:dyDescent="0.4">
      <c r="A73" s="40" t="s">
        <v>40</v>
      </c>
      <c r="B73" s="18"/>
      <c r="C73" s="32">
        <v>51000000</v>
      </c>
      <c r="D73" s="30"/>
      <c r="E73" s="32">
        <v>283392312000</v>
      </c>
      <c r="F73" s="30"/>
      <c r="G73" s="32">
        <v>360819140100</v>
      </c>
      <c r="H73" s="30"/>
      <c r="I73" s="32">
        <v>-77426828100</v>
      </c>
      <c r="J73" s="30"/>
      <c r="K73" s="32">
        <v>51000000</v>
      </c>
      <c r="L73" s="30"/>
      <c r="M73" s="32">
        <v>283392312000</v>
      </c>
      <c r="N73" s="30"/>
      <c r="O73" s="32">
        <v>375494813400</v>
      </c>
      <c r="P73" s="30"/>
      <c r="Q73" s="126">
        <v>-92102501400</v>
      </c>
      <c r="R73" s="126"/>
    </row>
    <row r="74" spans="1:18" ht="21.75" customHeight="1" x14ac:dyDescent="0.4">
      <c r="A74" s="40" t="s">
        <v>96</v>
      </c>
      <c r="B74" s="18"/>
      <c r="C74" s="32">
        <v>40000000</v>
      </c>
      <c r="D74" s="30"/>
      <c r="E74" s="32">
        <v>196866368000</v>
      </c>
      <c r="F74" s="30"/>
      <c r="G74" s="32">
        <v>197593111250</v>
      </c>
      <c r="H74" s="30"/>
      <c r="I74" s="32">
        <v>-726743250</v>
      </c>
      <c r="J74" s="30"/>
      <c r="K74" s="32">
        <v>40000000</v>
      </c>
      <c r="L74" s="30"/>
      <c r="M74" s="32">
        <v>196866368000</v>
      </c>
      <c r="N74" s="30"/>
      <c r="O74" s="32">
        <v>197593111250</v>
      </c>
      <c r="P74" s="30"/>
      <c r="Q74" s="126">
        <v>-726743250</v>
      </c>
      <c r="R74" s="126"/>
    </row>
    <row r="75" spans="1:18" ht="21.75" customHeight="1" x14ac:dyDescent="0.4">
      <c r="A75" s="40" t="s">
        <v>24</v>
      </c>
      <c r="B75" s="18"/>
      <c r="C75" s="32">
        <v>20840962</v>
      </c>
      <c r="D75" s="30"/>
      <c r="E75" s="32">
        <v>79596786389</v>
      </c>
      <c r="F75" s="30"/>
      <c r="G75" s="32">
        <v>72189992683</v>
      </c>
      <c r="H75" s="30"/>
      <c r="I75" s="32">
        <v>7406793706</v>
      </c>
      <c r="J75" s="30"/>
      <c r="K75" s="32">
        <v>20840962</v>
      </c>
      <c r="L75" s="30"/>
      <c r="M75" s="32">
        <v>79596786389</v>
      </c>
      <c r="N75" s="30"/>
      <c r="O75" s="32">
        <v>70621553963</v>
      </c>
      <c r="P75" s="30"/>
      <c r="Q75" s="126">
        <v>8975232426</v>
      </c>
      <c r="R75" s="126"/>
    </row>
    <row r="76" spans="1:18" ht="21.75" customHeight="1" x14ac:dyDescent="0.4">
      <c r="A76" s="40" t="s">
        <v>76</v>
      </c>
      <c r="B76" s="18"/>
      <c r="C76" s="32">
        <v>209000000</v>
      </c>
      <c r="D76" s="30"/>
      <c r="E76" s="32">
        <v>179387531950</v>
      </c>
      <c r="F76" s="30"/>
      <c r="G76" s="32">
        <v>232477946030</v>
      </c>
      <c r="H76" s="30"/>
      <c r="I76" s="32">
        <v>-53090414080</v>
      </c>
      <c r="J76" s="30"/>
      <c r="K76" s="32">
        <v>209000000</v>
      </c>
      <c r="L76" s="30"/>
      <c r="M76" s="32">
        <v>179387531950</v>
      </c>
      <c r="N76" s="30"/>
      <c r="O76" s="32">
        <v>255290233330</v>
      </c>
      <c r="P76" s="30"/>
      <c r="Q76" s="126">
        <v>-75902701380</v>
      </c>
      <c r="R76" s="126"/>
    </row>
    <row r="77" spans="1:18" ht="21.75" customHeight="1" x14ac:dyDescent="0.4">
      <c r="A77" s="40" t="s">
        <v>65</v>
      </c>
      <c r="B77" s="18"/>
      <c r="C77" s="32">
        <v>101000000</v>
      </c>
      <c r="D77" s="30"/>
      <c r="E77" s="32">
        <v>367303624550</v>
      </c>
      <c r="F77" s="30"/>
      <c r="G77" s="32">
        <v>434650973990</v>
      </c>
      <c r="H77" s="30"/>
      <c r="I77" s="32">
        <v>-67347349440</v>
      </c>
      <c r="J77" s="30"/>
      <c r="K77" s="32">
        <v>101000000</v>
      </c>
      <c r="L77" s="30"/>
      <c r="M77" s="32">
        <v>367303624550</v>
      </c>
      <c r="N77" s="30"/>
      <c r="O77" s="32">
        <v>435513263530</v>
      </c>
      <c r="P77" s="30"/>
      <c r="Q77" s="126">
        <v>-68209638980</v>
      </c>
      <c r="R77" s="126"/>
    </row>
    <row r="78" spans="1:18" ht="21.75" customHeight="1" x14ac:dyDescent="0.4">
      <c r="A78" s="40" t="s">
        <v>88</v>
      </c>
      <c r="B78" s="18"/>
      <c r="C78" s="32">
        <v>360000</v>
      </c>
      <c r="D78" s="30"/>
      <c r="E78" s="32">
        <v>4254456852</v>
      </c>
      <c r="F78" s="30"/>
      <c r="G78" s="32">
        <v>4672400976</v>
      </c>
      <c r="H78" s="30"/>
      <c r="I78" s="32">
        <v>-417944124</v>
      </c>
      <c r="J78" s="30"/>
      <c r="K78" s="32">
        <v>360000</v>
      </c>
      <c r="L78" s="30"/>
      <c r="M78" s="32">
        <v>4254456852</v>
      </c>
      <c r="N78" s="30"/>
      <c r="O78" s="32">
        <v>4515225408</v>
      </c>
      <c r="P78" s="30"/>
      <c r="Q78" s="126">
        <v>-260768556</v>
      </c>
      <c r="R78" s="126"/>
    </row>
    <row r="79" spans="1:18" ht="21.75" customHeight="1" x14ac:dyDescent="0.4">
      <c r="A79" s="40" t="s">
        <v>73</v>
      </c>
      <c r="B79" s="18"/>
      <c r="C79" s="32">
        <v>9000000</v>
      </c>
      <c r="D79" s="30"/>
      <c r="E79" s="32">
        <v>29032827930</v>
      </c>
      <c r="F79" s="30"/>
      <c r="G79" s="32">
        <v>24773012820</v>
      </c>
      <c r="H79" s="30"/>
      <c r="I79" s="32">
        <v>4259815110</v>
      </c>
      <c r="J79" s="30"/>
      <c r="K79" s="32">
        <v>9000000</v>
      </c>
      <c r="L79" s="30"/>
      <c r="M79" s="32">
        <v>29032827930</v>
      </c>
      <c r="N79" s="30"/>
      <c r="O79" s="32">
        <v>28925662770</v>
      </c>
      <c r="P79" s="30"/>
      <c r="Q79" s="126">
        <v>107165159</v>
      </c>
      <c r="R79" s="126"/>
    </row>
    <row r="80" spans="1:18" ht="21.75" customHeight="1" x14ac:dyDescent="0.4">
      <c r="A80" s="40" t="s">
        <v>83</v>
      </c>
      <c r="B80" s="18"/>
      <c r="C80" s="32">
        <v>20000000</v>
      </c>
      <c r="D80" s="30"/>
      <c r="E80" s="32">
        <v>302245442000</v>
      </c>
      <c r="F80" s="30"/>
      <c r="G80" s="32">
        <v>359598648000</v>
      </c>
      <c r="H80" s="30"/>
      <c r="I80" s="32">
        <v>-57353206000</v>
      </c>
      <c r="J80" s="30"/>
      <c r="K80" s="32">
        <v>20000000</v>
      </c>
      <c r="L80" s="30"/>
      <c r="M80" s="32">
        <v>302245442000</v>
      </c>
      <c r="N80" s="30"/>
      <c r="O80" s="32">
        <v>357217200000</v>
      </c>
      <c r="P80" s="30"/>
      <c r="Q80" s="126">
        <v>-54971758000</v>
      </c>
      <c r="R80" s="126"/>
    </row>
    <row r="81" spans="1:18" ht="21.75" customHeight="1" x14ac:dyDescent="0.4">
      <c r="A81" s="40" t="s">
        <v>74</v>
      </c>
      <c r="B81" s="18"/>
      <c r="C81" s="32">
        <v>120000000</v>
      </c>
      <c r="D81" s="30"/>
      <c r="E81" s="32">
        <v>1003780332000</v>
      </c>
      <c r="F81" s="30"/>
      <c r="G81" s="32">
        <v>1214538480000</v>
      </c>
      <c r="H81" s="30"/>
      <c r="I81" s="32">
        <v>-210758148000</v>
      </c>
      <c r="J81" s="30"/>
      <c r="K81" s="32">
        <v>120000000</v>
      </c>
      <c r="L81" s="30"/>
      <c r="M81" s="32">
        <v>1003780332000</v>
      </c>
      <c r="N81" s="30"/>
      <c r="O81" s="32">
        <v>986234413007</v>
      </c>
      <c r="P81" s="30"/>
      <c r="Q81" s="126">
        <v>17545918992</v>
      </c>
      <c r="R81" s="126"/>
    </row>
    <row r="82" spans="1:18" ht="21.75" customHeight="1" x14ac:dyDescent="0.4">
      <c r="A82" s="40" t="s">
        <v>60</v>
      </c>
      <c r="B82" s="18"/>
      <c r="C82" s="32">
        <v>200000</v>
      </c>
      <c r="D82" s="30"/>
      <c r="E82" s="32">
        <v>4987756585600</v>
      </c>
      <c r="F82" s="30"/>
      <c r="G82" s="32">
        <v>4444573521397</v>
      </c>
      <c r="H82" s="30"/>
      <c r="I82" s="32">
        <v>543183064203</v>
      </c>
      <c r="J82" s="30"/>
      <c r="K82" s="32">
        <v>200000</v>
      </c>
      <c r="L82" s="30"/>
      <c r="M82" s="32">
        <v>4987756585600</v>
      </c>
      <c r="N82" s="30"/>
      <c r="O82" s="32">
        <v>3555446400181</v>
      </c>
      <c r="P82" s="30"/>
      <c r="Q82" s="126">
        <v>1432310185419</v>
      </c>
      <c r="R82" s="126"/>
    </row>
    <row r="83" spans="1:18" ht="21.75" customHeight="1" x14ac:dyDescent="0.4">
      <c r="A83" s="40" t="s">
        <v>61</v>
      </c>
      <c r="B83" s="18"/>
      <c r="C83" s="32">
        <v>245752</v>
      </c>
      <c r="D83" s="30"/>
      <c r="E83" s="32">
        <v>1233165841856</v>
      </c>
      <c r="F83" s="30"/>
      <c r="G83" s="32">
        <v>1266666272369</v>
      </c>
      <c r="H83" s="30"/>
      <c r="I83" s="32">
        <v>-33500430512</v>
      </c>
      <c r="J83" s="30"/>
      <c r="K83" s="32">
        <v>245752</v>
      </c>
      <c r="L83" s="30"/>
      <c r="M83" s="32">
        <v>1233165841856</v>
      </c>
      <c r="N83" s="30"/>
      <c r="O83" s="32">
        <v>809040147417</v>
      </c>
      <c r="P83" s="30"/>
      <c r="Q83" s="126">
        <v>424125694439</v>
      </c>
      <c r="R83" s="126"/>
    </row>
    <row r="84" spans="1:18" ht="21.75" customHeight="1" x14ac:dyDescent="0.4">
      <c r="A84" s="41" t="s">
        <v>92</v>
      </c>
      <c r="B84" s="18"/>
      <c r="C84" s="34">
        <v>133750</v>
      </c>
      <c r="D84" s="30"/>
      <c r="E84" s="34">
        <v>5122841942</v>
      </c>
      <c r="F84" s="30"/>
      <c r="G84" s="34">
        <v>5580712530</v>
      </c>
      <c r="H84" s="30"/>
      <c r="I84" s="34">
        <v>-457870587</v>
      </c>
      <c r="J84" s="30"/>
      <c r="K84" s="34">
        <v>133750</v>
      </c>
      <c r="L84" s="30"/>
      <c r="M84" s="34">
        <v>5122841942</v>
      </c>
      <c r="N84" s="30"/>
      <c r="O84" s="34">
        <v>3941668542</v>
      </c>
      <c r="P84" s="30"/>
      <c r="Q84" s="128">
        <v>1181173400</v>
      </c>
      <c r="R84" s="128"/>
    </row>
    <row r="85" spans="1:18" ht="21.75" customHeight="1" x14ac:dyDescent="0.4">
      <c r="A85" s="10" t="s">
        <v>101</v>
      </c>
      <c r="B85" s="18"/>
      <c r="C85" s="36">
        <f>SUM(C8:C84)</f>
        <v>11223374367</v>
      </c>
      <c r="D85" s="30"/>
      <c r="E85" s="36">
        <f>SUM(E8:E84)</f>
        <v>64727069207997</v>
      </c>
      <c r="F85" s="30"/>
      <c r="G85" s="36">
        <f>SUM(G8:G84)</f>
        <v>72812055864544</v>
      </c>
      <c r="H85" s="30"/>
      <c r="I85" s="36">
        <f>SUM(I8:I84)</f>
        <v>-8084986656543</v>
      </c>
      <c r="J85" s="30"/>
      <c r="K85" s="36">
        <f>SUM(K8:K84)</f>
        <v>11223374367</v>
      </c>
      <c r="L85" s="30"/>
      <c r="M85" s="36">
        <f>SUM(M8:M84)</f>
        <v>64727069207997</v>
      </c>
      <c r="N85" s="30"/>
      <c r="O85" s="36">
        <f>SUM(O8:O84)</f>
        <v>65340128937168</v>
      </c>
      <c r="P85" s="30"/>
      <c r="Q85" s="149">
        <f>SUM(Q8:R84)</f>
        <v>-613059729182</v>
      </c>
      <c r="R85" s="149"/>
    </row>
    <row r="86" spans="1:18" x14ac:dyDescent="0.4">
      <c r="A86" s="18"/>
      <c r="B86" s="18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1:18" x14ac:dyDescent="0.4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90" spans="1:18" x14ac:dyDescent="0.4">
      <c r="Q90" s="63"/>
    </row>
  </sheetData>
  <mergeCells count="86">
    <mergeCell ref="Q83:R83"/>
    <mergeCell ref="Q84:R84"/>
    <mergeCell ref="Q85:R85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6"/>
  <sheetViews>
    <sheetView rightToLeft="1" workbookViewId="0">
      <selection activeCell="O18" sqref="O18"/>
    </sheetView>
  </sheetViews>
  <sheetFormatPr defaultRowHeight="15.75" x14ac:dyDescent="0.4"/>
  <cols>
    <col min="1" max="1" width="13" style="16" customWidth="1"/>
    <col min="2" max="2" width="1.28515625" style="16" customWidth="1"/>
    <col min="3" max="3" width="13" style="16" customWidth="1"/>
    <col min="4" max="4" width="1.28515625" style="16" customWidth="1"/>
    <col min="5" max="5" width="13" style="16" customWidth="1"/>
    <col min="6" max="6" width="1.28515625" style="16" customWidth="1"/>
    <col min="7" max="7" width="6.42578125" style="16" customWidth="1"/>
    <col min="8" max="8" width="1.28515625" style="16" customWidth="1"/>
    <col min="9" max="9" width="5.140625" style="16" customWidth="1"/>
    <col min="10" max="10" width="1.28515625" style="16" customWidth="1"/>
    <col min="11" max="11" width="9.140625" style="16" customWidth="1"/>
    <col min="12" max="12" width="1.28515625" style="16" customWidth="1"/>
    <col min="13" max="13" width="2.5703125" style="16" customWidth="1"/>
    <col min="14" max="14" width="1.28515625" style="16" customWidth="1"/>
    <col min="15" max="15" width="9.140625" style="16" customWidth="1"/>
    <col min="16" max="16" width="1.28515625" style="16" customWidth="1"/>
    <col min="17" max="17" width="2.5703125" style="16" customWidth="1"/>
    <col min="18" max="20" width="1.28515625" style="16" customWidth="1"/>
    <col min="21" max="21" width="6.42578125" style="16" customWidth="1"/>
    <col min="22" max="22" width="1.28515625" style="16" customWidth="1"/>
    <col min="23" max="23" width="2.5703125" style="16" customWidth="1"/>
    <col min="24" max="26" width="1.28515625" style="16" customWidth="1"/>
    <col min="27" max="27" width="6.42578125" style="16" customWidth="1"/>
    <col min="28" max="28" width="1.28515625" style="16" customWidth="1"/>
    <col min="29" max="29" width="2.5703125" style="16" customWidth="1"/>
    <col min="30" max="32" width="1.28515625" style="16" customWidth="1"/>
    <col min="33" max="33" width="9.140625" style="16" customWidth="1"/>
    <col min="34" max="34" width="1.28515625" style="16" customWidth="1"/>
    <col min="35" max="35" width="2.5703125" style="16" customWidth="1"/>
    <col min="36" max="36" width="1.28515625" style="16" customWidth="1"/>
    <col min="37" max="37" width="9.140625" style="16" customWidth="1"/>
    <col min="38" max="38" width="1.28515625" style="16" customWidth="1"/>
    <col min="39" max="39" width="2.5703125" style="16" customWidth="1"/>
    <col min="40" max="40" width="1.28515625" style="16" customWidth="1"/>
    <col min="41" max="41" width="9.140625" style="16" customWidth="1"/>
    <col min="42" max="42" width="1.28515625" style="16" customWidth="1"/>
    <col min="43" max="43" width="2.5703125" style="16" customWidth="1"/>
    <col min="44" max="44" width="1.28515625" style="16" customWidth="1"/>
    <col min="45" max="45" width="11.7109375" style="16" customWidth="1"/>
    <col min="46" max="47" width="1.28515625" style="16" customWidth="1"/>
    <col min="48" max="48" width="13" style="16" customWidth="1"/>
    <col min="49" max="49" width="7.7109375" style="16" customWidth="1"/>
    <col min="50" max="50" width="0.28515625" style="16" customWidth="1"/>
    <col min="51" max="51" width="9.140625" style="16"/>
  </cols>
  <sheetData>
    <row r="1" spans="1:49" ht="25.5" x14ac:dyDescent="0.4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</row>
    <row r="2" spans="1:49" ht="25.5" x14ac:dyDescent="0.4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</row>
    <row r="3" spans="1:49" ht="25.5" x14ac:dyDescent="0.4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</row>
    <row r="5" spans="1:49" ht="24" x14ac:dyDescent="0.4">
      <c r="A5" s="120" t="s">
        <v>102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</row>
    <row r="6" spans="1:49" ht="21" x14ac:dyDescent="0.4">
      <c r="I6" s="121" t="s">
        <v>7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C6" s="121" t="s">
        <v>9</v>
      </c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</row>
    <row r="7" spans="1:49" x14ac:dyDescent="0.4"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9" ht="21" x14ac:dyDescent="0.4">
      <c r="A8" s="121" t="s">
        <v>103</v>
      </c>
      <c r="B8" s="121"/>
      <c r="C8" s="121"/>
      <c r="D8" s="121"/>
      <c r="E8" s="121"/>
      <c r="F8" s="121"/>
      <c r="G8" s="121"/>
      <c r="I8" s="121" t="s">
        <v>104</v>
      </c>
      <c r="J8" s="121"/>
      <c r="K8" s="121"/>
      <c r="M8" s="121" t="s">
        <v>105</v>
      </c>
      <c r="N8" s="121"/>
      <c r="O8" s="121"/>
      <c r="Q8" s="121" t="s">
        <v>106</v>
      </c>
      <c r="R8" s="121"/>
      <c r="S8" s="121"/>
      <c r="T8" s="121"/>
      <c r="U8" s="121"/>
      <c r="W8" s="121" t="s">
        <v>107</v>
      </c>
      <c r="X8" s="121"/>
      <c r="Y8" s="121"/>
      <c r="Z8" s="121"/>
      <c r="AA8" s="121"/>
      <c r="AC8" s="121" t="s">
        <v>104</v>
      </c>
      <c r="AD8" s="121"/>
      <c r="AE8" s="121"/>
      <c r="AF8" s="121"/>
      <c r="AG8" s="121"/>
      <c r="AI8" s="121" t="s">
        <v>105</v>
      </c>
      <c r="AJ8" s="121"/>
      <c r="AK8" s="121"/>
      <c r="AM8" s="121" t="s">
        <v>106</v>
      </c>
      <c r="AN8" s="121"/>
      <c r="AO8" s="121"/>
      <c r="AQ8" s="121" t="s">
        <v>107</v>
      </c>
      <c r="AR8" s="121"/>
      <c r="AS8" s="121"/>
    </row>
    <row r="9" spans="1:49" ht="18.75" x14ac:dyDescent="0.4">
      <c r="A9" s="132" t="s">
        <v>108</v>
      </c>
      <c r="B9" s="132"/>
      <c r="C9" s="132"/>
      <c r="D9" s="132"/>
      <c r="E9" s="132"/>
      <c r="F9" s="132"/>
      <c r="G9" s="132"/>
      <c r="I9" s="130">
        <v>342</v>
      </c>
      <c r="J9" s="130"/>
      <c r="K9" s="130"/>
      <c r="M9" s="130">
        <v>8255</v>
      </c>
      <c r="N9" s="130"/>
      <c r="O9" s="130"/>
      <c r="Q9" s="132" t="s">
        <v>109</v>
      </c>
      <c r="R9" s="132"/>
      <c r="S9" s="132"/>
      <c r="T9" s="132"/>
      <c r="U9" s="132"/>
      <c r="W9" s="131">
        <v>0.26304023225152301</v>
      </c>
      <c r="X9" s="131"/>
      <c r="Y9" s="131"/>
      <c r="Z9" s="131"/>
      <c r="AA9" s="131"/>
      <c r="AC9" s="130">
        <v>0</v>
      </c>
      <c r="AD9" s="130"/>
      <c r="AE9" s="130"/>
      <c r="AF9" s="130"/>
      <c r="AG9" s="130"/>
      <c r="AI9" s="130">
        <v>8255</v>
      </c>
      <c r="AJ9" s="130"/>
      <c r="AK9" s="130"/>
      <c r="AM9" s="17"/>
      <c r="AN9" s="17"/>
      <c r="AO9" s="17"/>
      <c r="AQ9" s="131">
        <v>0</v>
      </c>
      <c r="AR9" s="131"/>
      <c r="AS9" s="131"/>
    </row>
    <row r="10" spans="1:49" ht="24" x14ac:dyDescent="0.4">
      <c r="A10" s="120" t="s">
        <v>110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</row>
    <row r="11" spans="1:49" ht="21" x14ac:dyDescent="0.4">
      <c r="C11" s="121" t="s">
        <v>7</v>
      </c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Y11" s="121" t="s">
        <v>9</v>
      </c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</row>
    <row r="12" spans="1:49" ht="21" x14ac:dyDescent="0.4">
      <c r="A12" s="8" t="s">
        <v>103</v>
      </c>
      <c r="C12" s="9" t="s">
        <v>111</v>
      </c>
      <c r="D12" s="17"/>
      <c r="E12" s="9" t="s">
        <v>112</v>
      </c>
      <c r="F12" s="17"/>
      <c r="G12" s="122" t="s">
        <v>113</v>
      </c>
      <c r="H12" s="122"/>
      <c r="I12" s="122"/>
      <c r="J12" s="17"/>
      <c r="K12" s="122" t="s">
        <v>114</v>
      </c>
      <c r="L12" s="122"/>
      <c r="M12" s="122"/>
      <c r="N12" s="17"/>
      <c r="O12" s="122" t="s">
        <v>105</v>
      </c>
      <c r="P12" s="122"/>
      <c r="Q12" s="122"/>
      <c r="R12" s="17"/>
      <c r="S12" s="122" t="s">
        <v>106</v>
      </c>
      <c r="T12" s="122"/>
      <c r="U12" s="122"/>
      <c r="V12" s="122"/>
      <c r="W12" s="122"/>
      <c r="Y12" s="122" t="s">
        <v>111</v>
      </c>
      <c r="Z12" s="122"/>
      <c r="AA12" s="122"/>
      <c r="AB12" s="122"/>
      <c r="AC12" s="122"/>
      <c r="AD12" s="17"/>
      <c r="AE12" s="122" t="s">
        <v>112</v>
      </c>
      <c r="AF12" s="122"/>
      <c r="AG12" s="122"/>
      <c r="AH12" s="122"/>
      <c r="AI12" s="122"/>
      <c r="AJ12" s="17"/>
      <c r="AK12" s="122" t="s">
        <v>113</v>
      </c>
      <c r="AL12" s="122"/>
      <c r="AM12" s="122"/>
      <c r="AN12" s="17"/>
      <c r="AO12" s="122" t="s">
        <v>114</v>
      </c>
      <c r="AP12" s="122"/>
      <c r="AQ12" s="122"/>
      <c r="AR12" s="17"/>
      <c r="AS12" s="122" t="s">
        <v>105</v>
      </c>
      <c r="AT12" s="122"/>
      <c r="AU12" s="17"/>
      <c r="AV12" s="9" t="s">
        <v>106</v>
      </c>
    </row>
    <row r="13" spans="1:49" ht="24" x14ac:dyDescent="0.4">
      <c r="A13" s="120" t="s">
        <v>115</v>
      </c>
      <c r="B13" s="120"/>
      <c r="C13" s="133"/>
      <c r="D13" s="120"/>
      <c r="E13" s="133"/>
      <c r="F13" s="120"/>
      <c r="G13" s="133"/>
      <c r="H13" s="133"/>
      <c r="I13" s="133"/>
      <c r="J13" s="120"/>
      <c r="K13" s="133"/>
      <c r="L13" s="133"/>
      <c r="M13" s="133"/>
      <c r="N13" s="120"/>
      <c r="O13" s="133"/>
      <c r="P13" s="133"/>
      <c r="Q13" s="133"/>
      <c r="R13" s="120"/>
      <c r="S13" s="133"/>
      <c r="T13" s="133"/>
      <c r="U13" s="133"/>
      <c r="V13" s="133"/>
      <c r="W13" s="133"/>
      <c r="X13" s="120"/>
      <c r="Y13" s="133"/>
      <c r="Z13" s="133"/>
      <c r="AA13" s="133"/>
      <c r="AB13" s="133"/>
      <c r="AC13" s="133"/>
      <c r="AD13" s="120"/>
      <c r="AE13" s="133"/>
      <c r="AF13" s="133"/>
      <c r="AG13" s="133"/>
      <c r="AH13" s="133"/>
      <c r="AI13" s="133"/>
      <c r="AJ13" s="120"/>
      <c r="AK13" s="133"/>
      <c r="AL13" s="133"/>
      <c r="AM13" s="133"/>
      <c r="AN13" s="120"/>
      <c r="AO13" s="133"/>
      <c r="AP13" s="133"/>
      <c r="AQ13" s="133"/>
      <c r="AR13" s="120"/>
      <c r="AS13" s="133"/>
      <c r="AT13" s="133"/>
      <c r="AU13" s="120"/>
      <c r="AV13" s="133"/>
      <c r="AW13" s="120"/>
    </row>
    <row r="14" spans="1:49" ht="21" x14ac:dyDescent="0.4">
      <c r="C14" s="121" t="s">
        <v>7</v>
      </c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O14" s="121" t="s">
        <v>9</v>
      </c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</row>
    <row r="15" spans="1:49" ht="21" x14ac:dyDescent="0.4">
      <c r="A15" s="8" t="s">
        <v>103</v>
      </c>
      <c r="C15" s="9" t="s">
        <v>112</v>
      </c>
      <c r="D15" s="17"/>
      <c r="E15" s="9" t="s">
        <v>114</v>
      </c>
      <c r="F15" s="17"/>
      <c r="G15" s="122" t="s">
        <v>105</v>
      </c>
      <c r="H15" s="122"/>
      <c r="I15" s="122"/>
      <c r="J15" s="17"/>
      <c r="K15" s="122" t="s">
        <v>106</v>
      </c>
      <c r="L15" s="122"/>
      <c r="M15" s="122"/>
      <c r="O15" s="122" t="s">
        <v>112</v>
      </c>
      <c r="P15" s="122"/>
      <c r="Q15" s="122"/>
      <c r="R15" s="122"/>
      <c r="S15" s="122"/>
      <c r="T15" s="17"/>
      <c r="U15" s="122" t="s">
        <v>114</v>
      </c>
      <c r="V15" s="122"/>
      <c r="W15" s="122"/>
      <c r="X15" s="122"/>
      <c r="Y15" s="122"/>
      <c r="Z15" s="17"/>
      <c r="AA15" s="122" t="s">
        <v>105</v>
      </c>
      <c r="AB15" s="122"/>
      <c r="AC15" s="122"/>
      <c r="AD15" s="122"/>
      <c r="AE15" s="122"/>
      <c r="AF15" s="17"/>
      <c r="AG15" s="122" t="s">
        <v>106</v>
      </c>
      <c r="AH15" s="122"/>
      <c r="AI15" s="122"/>
    </row>
    <row r="16" spans="1:49" x14ac:dyDescent="0.4">
      <c r="A16" s="17"/>
      <c r="C16" s="17"/>
      <c r="E16" s="17"/>
      <c r="G16" s="17"/>
      <c r="H16" s="17"/>
      <c r="I16" s="17"/>
      <c r="K16" s="17"/>
      <c r="L16" s="17"/>
      <c r="M16" s="17"/>
      <c r="O16" s="17"/>
      <c r="P16" s="17"/>
      <c r="Q16" s="17"/>
      <c r="R16" s="17"/>
      <c r="S16" s="17"/>
      <c r="U16" s="17"/>
      <c r="V16" s="17"/>
      <c r="W16" s="17"/>
      <c r="X16" s="17"/>
      <c r="Y16" s="17"/>
      <c r="AA16" s="17"/>
      <c r="AB16" s="17"/>
      <c r="AC16" s="17"/>
      <c r="AD16" s="17"/>
      <c r="AE16" s="17"/>
      <c r="AG16" s="17"/>
      <c r="AH16" s="17"/>
      <c r="AI16" s="17"/>
    </row>
  </sheetData>
  <mergeCells count="44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Q9:AS9"/>
    <mergeCell ref="A8:G8"/>
    <mergeCell ref="I8:K8"/>
    <mergeCell ref="M8:O8"/>
    <mergeCell ref="Q8:U8"/>
    <mergeCell ref="A9:G9"/>
    <mergeCell ref="I9:K9"/>
    <mergeCell ref="M9:O9"/>
    <mergeCell ref="Q9:U9"/>
    <mergeCell ref="W9:AA9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"/>
  <sheetViews>
    <sheetView rightToLeft="1" workbookViewId="0">
      <selection activeCell="Y15" sqref="Y15"/>
    </sheetView>
  </sheetViews>
  <sheetFormatPr defaultRowHeight="15.75" x14ac:dyDescent="0.4"/>
  <cols>
    <col min="1" max="1" width="5.140625" style="16" customWidth="1"/>
    <col min="2" max="2" width="14.28515625" style="16" customWidth="1"/>
    <col min="3" max="3" width="1.28515625" style="16" customWidth="1"/>
    <col min="4" max="4" width="2.5703125" style="16" customWidth="1"/>
    <col min="5" max="5" width="10.42578125" style="16" customWidth="1"/>
    <col min="6" max="6" width="1.28515625" style="16" customWidth="1"/>
    <col min="7" max="7" width="14.28515625" style="16" customWidth="1"/>
    <col min="8" max="8" width="1.28515625" style="16" customWidth="1"/>
    <col min="9" max="9" width="14.28515625" style="16" customWidth="1"/>
    <col min="10" max="10" width="1.28515625" style="16" customWidth="1"/>
    <col min="11" max="11" width="13" style="16" customWidth="1"/>
    <col min="12" max="12" width="1.28515625" style="16" customWidth="1"/>
    <col min="13" max="13" width="13" style="16" customWidth="1"/>
    <col min="14" max="14" width="1.28515625" style="16" customWidth="1"/>
    <col min="15" max="15" width="13" style="16" customWidth="1"/>
    <col min="16" max="16" width="1.28515625" style="16" customWidth="1"/>
    <col min="17" max="17" width="13" style="16" customWidth="1"/>
    <col min="18" max="18" width="1.28515625" style="16" customWidth="1"/>
    <col min="19" max="19" width="15.5703125" style="16" customWidth="1"/>
    <col min="20" max="20" width="1.28515625" style="16" customWidth="1"/>
    <col min="21" max="21" width="19.42578125" style="16" customWidth="1"/>
    <col min="22" max="22" width="1.28515625" style="16" customWidth="1"/>
    <col min="23" max="23" width="14.28515625" style="16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8.28515625" style="16" bestFit="1" customWidth="1"/>
    <col min="28" max="28" width="0.28515625" style="16" customWidth="1"/>
    <col min="29" max="29" width="9.140625" style="16"/>
  </cols>
  <sheetData>
    <row r="1" spans="1:27" ht="25.5" x14ac:dyDescent="0.4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</row>
    <row r="2" spans="1:27" ht="25.5" x14ac:dyDescent="0.4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</row>
    <row r="3" spans="1:27" ht="25.5" x14ac:dyDescent="0.4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</row>
    <row r="5" spans="1:27" ht="24" x14ac:dyDescent="0.4">
      <c r="A5" s="7" t="s">
        <v>116</v>
      </c>
      <c r="B5" s="120" t="s">
        <v>117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</row>
    <row r="6" spans="1:27" ht="21" x14ac:dyDescent="0.4">
      <c r="E6" s="121" t="s">
        <v>7</v>
      </c>
      <c r="F6" s="121"/>
      <c r="G6" s="121"/>
      <c r="H6" s="121"/>
      <c r="I6" s="121"/>
      <c r="K6" s="121" t="s">
        <v>8</v>
      </c>
      <c r="L6" s="121"/>
      <c r="M6" s="121"/>
      <c r="N6" s="121"/>
      <c r="O6" s="121"/>
      <c r="P6" s="121"/>
      <c r="Q6" s="121"/>
      <c r="S6" s="121" t="s">
        <v>9</v>
      </c>
      <c r="T6" s="121"/>
      <c r="U6" s="121"/>
      <c r="V6" s="121"/>
      <c r="W6" s="121"/>
      <c r="X6" s="121"/>
      <c r="Y6" s="121"/>
      <c r="Z6" s="121"/>
      <c r="AA6" s="121"/>
    </row>
    <row r="7" spans="1:27" ht="21" x14ac:dyDescent="0.4">
      <c r="E7" s="17"/>
      <c r="F7" s="17"/>
      <c r="G7" s="17"/>
      <c r="H7" s="17"/>
      <c r="I7" s="17"/>
      <c r="K7" s="122" t="s">
        <v>118</v>
      </c>
      <c r="L7" s="122"/>
      <c r="M7" s="122"/>
      <c r="N7" s="17"/>
      <c r="O7" s="122" t="s">
        <v>119</v>
      </c>
      <c r="P7" s="122"/>
      <c r="Q7" s="122"/>
      <c r="S7" s="17"/>
      <c r="T7" s="17"/>
      <c r="U7" s="17"/>
      <c r="V7" s="17"/>
      <c r="W7" s="17"/>
      <c r="X7" s="17"/>
      <c r="Y7" s="17"/>
      <c r="Z7" s="17"/>
      <c r="AA7" s="17"/>
    </row>
    <row r="8" spans="1:27" ht="21" x14ac:dyDescent="0.4">
      <c r="A8" s="121" t="s">
        <v>120</v>
      </c>
      <c r="B8" s="121"/>
      <c r="D8" s="121" t="s">
        <v>121</v>
      </c>
      <c r="E8" s="121"/>
      <c r="G8" s="8" t="s">
        <v>14</v>
      </c>
      <c r="I8" s="8" t="s">
        <v>15</v>
      </c>
      <c r="K8" s="9" t="s">
        <v>13</v>
      </c>
      <c r="L8" s="17"/>
      <c r="M8" s="9" t="s">
        <v>14</v>
      </c>
      <c r="O8" s="9" t="s">
        <v>13</v>
      </c>
      <c r="P8" s="17"/>
      <c r="Q8" s="9" t="s">
        <v>16</v>
      </c>
      <c r="S8" s="8" t="s">
        <v>13</v>
      </c>
      <c r="U8" s="8" t="s">
        <v>122</v>
      </c>
      <c r="W8" s="8" t="s">
        <v>14</v>
      </c>
      <c r="Y8" s="8" t="s">
        <v>15</v>
      </c>
      <c r="AA8" s="8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8"/>
  <sheetViews>
    <sheetView rightToLeft="1" workbookViewId="0">
      <selection activeCell="N24" sqref="N23:N24"/>
    </sheetView>
  </sheetViews>
  <sheetFormatPr defaultRowHeight="15.75" x14ac:dyDescent="0.4"/>
  <cols>
    <col min="1" max="1" width="5.140625" style="16" customWidth="1"/>
    <col min="2" max="2" width="28.5703125" style="16" customWidth="1"/>
    <col min="3" max="3" width="1.28515625" style="16" customWidth="1"/>
    <col min="4" max="4" width="16.85546875" style="16" customWidth="1"/>
    <col min="5" max="5" width="1.28515625" style="16" customWidth="1"/>
    <col min="6" max="6" width="24.7109375" style="16" customWidth="1"/>
    <col min="7" max="7" width="1.28515625" style="16" customWidth="1"/>
    <col min="8" max="8" width="13" style="16" customWidth="1"/>
    <col min="9" max="9" width="1.28515625" style="16" customWidth="1"/>
    <col min="10" max="10" width="13" style="16" customWidth="1"/>
    <col min="11" max="11" width="1.28515625" style="16" customWidth="1"/>
    <col min="12" max="12" width="11.7109375" style="16" customWidth="1"/>
    <col min="13" max="13" width="1.28515625" style="16" customWidth="1"/>
    <col min="14" max="14" width="13" style="16" customWidth="1"/>
    <col min="15" max="15" width="1.28515625" style="16" customWidth="1"/>
    <col min="16" max="16" width="13" style="16" customWidth="1"/>
    <col min="17" max="17" width="1.28515625" style="16" customWidth="1"/>
    <col min="18" max="18" width="13" style="16" customWidth="1"/>
    <col min="19" max="19" width="1.28515625" style="16" customWidth="1"/>
    <col min="20" max="20" width="13" style="16" customWidth="1"/>
    <col min="21" max="21" width="1.28515625" style="16" customWidth="1"/>
    <col min="22" max="22" width="13" style="16" customWidth="1"/>
    <col min="23" max="23" width="1.28515625" style="16" customWidth="1"/>
    <col min="24" max="24" width="13" style="16" customWidth="1"/>
    <col min="25" max="25" width="1.28515625" style="16" customWidth="1"/>
    <col min="26" max="26" width="13" style="16" customWidth="1"/>
    <col min="27" max="27" width="1.28515625" style="16" customWidth="1"/>
    <col min="28" max="28" width="13" style="16" customWidth="1"/>
    <col min="29" max="29" width="1.28515625" style="16" customWidth="1"/>
    <col min="30" max="30" width="15.5703125" style="16" customWidth="1"/>
    <col min="31" max="31" width="1.28515625" style="16" customWidth="1"/>
    <col min="32" max="32" width="15.5703125" style="16" customWidth="1"/>
    <col min="33" max="33" width="1.28515625" style="16" customWidth="1"/>
    <col min="34" max="34" width="13" style="16" customWidth="1"/>
    <col min="35" max="35" width="1.28515625" style="16" customWidth="1"/>
    <col min="36" max="36" width="15.5703125" style="16" customWidth="1"/>
    <col min="37" max="37" width="1.28515625" style="16" customWidth="1"/>
    <col min="38" max="38" width="14.28515625" style="16" customWidth="1"/>
    <col min="39" max="39" width="0.28515625" style="16" customWidth="1"/>
    <col min="40" max="40" width="9.140625" style="16"/>
  </cols>
  <sheetData>
    <row r="1" spans="1:38" ht="25.5" x14ac:dyDescent="0.4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</row>
    <row r="2" spans="1:38" ht="25.5" x14ac:dyDescent="0.4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1:38" ht="25.5" x14ac:dyDescent="0.4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5" spans="1:38" ht="24" x14ac:dyDescent="0.4">
      <c r="A5" s="7" t="s">
        <v>123</v>
      </c>
      <c r="B5" s="120" t="s">
        <v>124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</row>
    <row r="6" spans="1:38" ht="21" x14ac:dyDescent="0.4">
      <c r="A6" s="121" t="s">
        <v>125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 t="s">
        <v>7</v>
      </c>
      <c r="Q6" s="121"/>
      <c r="R6" s="121"/>
      <c r="S6" s="121"/>
      <c r="T6" s="121"/>
      <c r="V6" s="121" t="s">
        <v>8</v>
      </c>
      <c r="W6" s="121"/>
      <c r="X6" s="121"/>
      <c r="Y6" s="121"/>
      <c r="Z6" s="121"/>
      <c r="AA6" s="121"/>
      <c r="AB6" s="121"/>
      <c r="AD6" s="121" t="s">
        <v>9</v>
      </c>
      <c r="AE6" s="121"/>
      <c r="AF6" s="121"/>
      <c r="AG6" s="121"/>
      <c r="AH6" s="121"/>
      <c r="AI6" s="121"/>
      <c r="AJ6" s="121"/>
      <c r="AK6" s="121"/>
      <c r="AL6" s="121"/>
    </row>
    <row r="7" spans="1:38" ht="21" x14ac:dyDescent="0.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V7" s="122" t="s">
        <v>10</v>
      </c>
      <c r="W7" s="122"/>
      <c r="X7" s="122"/>
      <c r="Y7" s="17"/>
      <c r="Z7" s="122" t="s">
        <v>11</v>
      </c>
      <c r="AA7" s="122"/>
      <c r="AB7" s="122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21" x14ac:dyDescent="0.4">
      <c r="A8" s="121" t="s">
        <v>126</v>
      </c>
      <c r="B8" s="121"/>
      <c r="D8" s="8" t="s">
        <v>127</v>
      </c>
      <c r="F8" s="8" t="s">
        <v>128</v>
      </c>
      <c r="H8" s="8" t="s">
        <v>129</v>
      </c>
      <c r="J8" s="8" t="s">
        <v>130</v>
      </c>
      <c r="L8" s="8" t="s">
        <v>131</v>
      </c>
      <c r="N8" s="8" t="s">
        <v>107</v>
      </c>
      <c r="P8" s="8" t="s">
        <v>13</v>
      </c>
      <c r="R8" s="8" t="s">
        <v>14</v>
      </c>
      <c r="T8" s="8" t="s">
        <v>15</v>
      </c>
      <c r="V8" s="9" t="s">
        <v>13</v>
      </c>
      <c r="W8" s="17"/>
      <c r="X8" s="9" t="s">
        <v>14</v>
      </c>
      <c r="Z8" s="9" t="s">
        <v>13</v>
      </c>
      <c r="AA8" s="17"/>
      <c r="AB8" s="9" t="s">
        <v>16</v>
      </c>
      <c r="AD8" s="8" t="s">
        <v>13</v>
      </c>
      <c r="AF8" s="8" t="s">
        <v>17</v>
      </c>
      <c r="AH8" s="8" t="s">
        <v>14</v>
      </c>
      <c r="AJ8" s="8" t="s">
        <v>15</v>
      </c>
      <c r="AL8" s="8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533CA-AA78-40BB-BE96-3E8C1BBA94D1}">
  <dimension ref="A1:AD19"/>
  <sheetViews>
    <sheetView rightToLeft="1" workbookViewId="0">
      <selection activeCell="H28" sqref="H28"/>
    </sheetView>
  </sheetViews>
  <sheetFormatPr defaultRowHeight="15.75" x14ac:dyDescent="0.4"/>
  <cols>
    <col min="1" max="1" width="4.140625" style="16" customWidth="1"/>
    <col min="2" max="2" width="26.5703125" style="16" customWidth="1"/>
    <col min="3" max="3" width="1.28515625" style="16" customWidth="1"/>
    <col min="4" max="4" width="16.85546875" style="16" customWidth="1"/>
    <col min="5" max="5" width="1.28515625" style="16" customWidth="1"/>
    <col min="6" max="6" width="24.7109375" style="16" customWidth="1"/>
    <col min="7" max="7" width="1.28515625" style="16" customWidth="1"/>
    <col min="8" max="8" width="18.7109375" style="16" customWidth="1"/>
    <col min="9" max="9" width="1.28515625" style="16" customWidth="1"/>
    <col min="10" max="10" width="13" style="16" customWidth="1"/>
    <col min="11" max="11" width="1.28515625" style="16" customWidth="1"/>
    <col min="12" max="12" width="13.140625" style="16" customWidth="1"/>
    <col min="13" max="13" width="1.28515625" style="16" customWidth="1"/>
    <col min="14" max="14" width="13" style="16" customWidth="1"/>
    <col min="15" max="15" width="1.28515625" style="16" customWidth="1"/>
    <col min="16" max="16" width="18.28515625" style="16" bestFit="1" customWidth="1"/>
    <col min="17" max="17" width="1.28515625" style="16" customWidth="1"/>
    <col min="18" max="18" width="13" style="16" customWidth="1"/>
    <col min="19" max="19" width="1.28515625" style="16" customWidth="1"/>
    <col min="20" max="20" width="15.85546875" style="16" customWidth="1"/>
    <col min="21" max="21" width="1.28515625" style="16" customWidth="1"/>
    <col min="22" max="22" width="18.28515625" style="16" bestFit="1" customWidth="1"/>
    <col min="23" max="23" width="1.28515625" style="16" customWidth="1"/>
    <col min="24" max="24" width="18.28515625" style="16" bestFit="1" customWidth="1"/>
    <col min="25" max="25" width="1.28515625" style="16" customWidth="1"/>
    <col min="26" max="26" width="18.28515625" style="16" bestFit="1" customWidth="1"/>
    <col min="27" max="27" width="1.28515625" style="16" customWidth="1"/>
    <col min="30" max="30" width="26.5703125" customWidth="1"/>
  </cols>
  <sheetData>
    <row r="1" spans="1:30" ht="25.5" x14ac:dyDescent="0.2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43"/>
    </row>
    <row r="2" spans="1:30" ht="25.5" x14ac:dyDescent="0.2">
      <c r="A2" s="136" t="s">
        <v>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43"/>
    </row>
    <row r="3" spans="1:30" ht="25.5" x14ac:dyDescent="0.2">
      <c r="A3" s="136" t="s">
        <v>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43"/>
    </row>
    <row r="6" spans="1:30" ht="24" x14ac:dyDescent="0.4">
      <c r="A6" s="44" t="s">
        <v>265</v>
      </c>
      <c r="B6" s="137" t="s">
        <v>266</v>
      </c>
      <c r="C6" s="137"/>
      <c r="D6" s="137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0" ht="21" x14ac:dyDescent="0.4">
      <c r="A7" s="46"/>
      <c r="B7" s="46"/>
      <c r="C7" s="46"/>
      <c r="D7" s="138" t="s">
        <v>7</v>
      </c>
      <c r="E7" s="138"/>
      <c r="F7" s="138"/>
      <c r="G7" s="138"/>
      <c r="H7" s="138"/>
      <c r="I7" s="46"/>
      <c r="J7" s="138" t="s">
        <v>8</v>
      </c>
      <c r="K7" s="138"/>
      <c r="L7" s="138"/>
      <c r="M7" s="138"/>
      <c r="N7" s="138"/>
      <c r="O7" s="138"/>
      <c r="P7" s="138"/>
      <c r="Q7" s="46"/>
      <c r="R7" s="138" t="s">
        <v>9</v>
      </c>
      <c r="S7" s="138"/>
      <c r="T7" s="138"/>
      <c r="U7" s="138"/>
      <c r="V7" s="138"/>
      <c r="W7" s="138"/>
      <c r="X7" s="138"/>
      <c r="Y7" s="138"/>
      <c r="Z7" s="138"/>
    </row>
    <row r="8" spans="1:30" ht="21" x14ac:dyDescent="0.4">
      <c r="A8" s="46"/>
      <c r="B8" s="46"/>
      <c r="C8" s="46"/>
      <c r="D8" s="47"/>
      <c r="E8" s="47"/>
      <c r="F8" s="47"/>
      <c r="G8" s="47"/>
      <c r="H8" s="47"/>
      <c r="I8" s="46"/>
      <c r="J8" s="134" t="s">
        <v>10</v>
      </c>
      <c r="K8" s="134"/>
      <c r="L8" s="134"/>
      <c r="M8" s="47"/>
      <c r="N8" s="134" t="s">
        <v>11</v>
      </c>
      <c r="O8" s="134"/>
      <c r="P8" s="134"/>
      <c r="Q8" s="46"/>
      <c r="R8" s="47"/>
      <c r="S8" s="47"/>
      <c r="T8" s="47"/>
      <c r="U8" s="47"/>
      <c r="V8" s="47"/>
      <c r="W8" s="47"/>
      <c r="X8" s="47"/>
      <c r="Y8" s="47"/>
      <c r="Z8" s="47"/>
      <c r="AD8" s="48"/>
    </row>
    <row r="9" spans="1:30" ht="21" x14ac:dyDescent="0.4">
      <c r="A9" s="135" t="s">
        <v>12</v>
      </c>
      <c r="B9" s="135"/>
      <c r="C9" s="49"/>
      <c r="D9" s="50" t="s">
        <v>13</v>
      </c>
      <c r="E9" s="46"/>
      <c r="F9" s="50" t="s">
        <v>14</v>
      </c>
      <c r="G9" s="46"/>
      <c r="H9" s="50" t="s">
        <v>15</v>
      </c>
      <c r="I9" s="46"/>
      <c r="J9" s="51" t="s">
        <v>13</v>
      </c>
      <c r="K9" s="47"/>
      <c r="L9" s="51" t="s">
        <v>14</v>
      </c>
      <c r="M9" s="46"/>
      <c r="N9" s="51" t="s">
        <v>13</v>
      </c>
      <c r="O9" s="47"/>
      <c r="P9" s="51" t="s">
        <v>16</v>
      </c>
      <c r="Q9" s="46"/>
      <c r="R9" s="50" t="s">
        <v>13</v>
      </c>
      <c r="S9" s="46"/>
      <c r="T9" s="50" t="s">
        <v>17</v>
      </c>
      <c r="U9" s="46"/>
      <c r="V9" s="50" t="s">
        <v>14</v>
      </c>
      <c r="W9" s="46"/>
      <c r="X9" s="50" t="s">
        <v>15</v>
      </c>
      <c r="Y9" s="46"/>
      <c r="Z9" s="50" t="s">
        <v>18</v>
      </c>
      <c r="AD9" s="52">
        <v>67914831084511</v>
      </c>
    </row>
    <row r="10" spans="1:30" ht="18.75" x14ac:dyDescent="0.4">
      <c r="B10" s="53" t="s">
        <v>267</v>
      </c>
      <c r="C10" s="54"/>
      <c r="D10" s="55">
        <v>345452</v>
      </c>
      <c r="E10" s="46"/>
      <c r="F10" s="60">
        <v>3041287425293</v>
      </c>
      <c r="G10" s="61"/>
      <c r="H10" s="60">
        <v>7030307470080</v>
      </c>
      <c r="I10" s="61">
        <v>6141180348864</v>
      </c>
      <c r="J10" s="60">
        <v>0</v>
      </c>
      <c r="K10" s="61">
        <v>0</v>
      </c>
      <c r="L10" s="60">
        <v>0</v>
      </c>
      <c r="M10" s="61">
        <v>0</v>
      </c>
      <c r="N10" s="60">
        <v>-145452</v>
      </c>
      <c r="O10" s="61">
        <v>0</v>
      </c>
      <c r="P10" s="60">
        <v>3562701910069</v>
      </c>
      <c r="Q10" s="61">
        <v>0</v>
      </c>
      <c r="R10" s="60">
        <v>200000</v>
      </c>
      <c r="S10" s="61"/>
      <c r="T10" s="60">
        <v>24998780</v>
      </c>
      <c r="U10" s="61"/>
      <c r="V10" s="60">
        <v>1760758325460</v>
      </c>
      <c r="W10" s="61"/>
      <c r="X10" s="60">
        <v>4987756585600</v>
      </c>
      <c r="Y10" s="46">
        <v>7030307470080</v>
      </c>
      <c r="Z10" s="56">
        <f>X10/$AD$9</f>
        <v>7.344134566709587E-2</v>
      </c>
      <c r="AA10" s="16">
        <v>9.1999999999999993</v>
      </c>
    </row>
    <row r="11" spans="1:30" ht="18.75" x14ac:dyDescent="0.4">
      <c r="B11" s="53" t="s">
        <v>268</v>
      </c>
      <c r="C11" s="54"/>
      <c r="D11" s="52">
        <v>375704</v>
      </c>
      <c r="E11" s="46"/>
      <c r="F11" s="62">
        <v>357908676368</v>
      </c>
      <c r="G11" s="61"/>
      <c r="H11" s="62">
        <v>1694481245318.3999</v>
      </c>
      <c r="I11" s="61">
        <v>1236855120366.21</v>
      </c>
      <c r="J11" s="62">
        <v>0</v>
      </c>
      <c r="K11" s="61">
        <v>0</v>
      </c>
      <c r="L11" s="62">
        <v>0</v>
      </c>
      <c r="M11" s="61">
        <v>0</v>
      </c>
      <c r="N11" s="62">
        <v>-129952</v>
      </c>
      <c r="O11" s="61">
        <v>0</v>
      </c>
      <c r="P11" s="62">
        <v>656246354651</v>
      </c>
      <c r="Q11" s="61">
        <v>0</v>
      </c>
      <c r="R11" s="62">
        <v>245752</v>
      </c>
      <c r="S11" s="61"/>
      <c r="T11" s="62">
        <v>5030000</v>
      </c>
      <c r="U11" s="61"/>
      <c r="V11" s="62">
        <v>234111888721</v>
      </c>
      <c r="W11" s="61"/>
      <c r="X11" s="62">
        <v>1233165841856</v>
      </c>
      <c r="Y11" s="46">
        <v>1694481245318.3999</v>
      </c>
      <c r="Z11" s="56">
        <f>X11/AD9</f>
        <v>1.8157533813512525E-2</v>
      </c>
      <c r="AA11" s="16">
        <v>2.2200000000000002</v>
      </c>
    </row>
    <row r="12" spans="1:30" ht="19.5" thickBot="1" x14ac:dyDescent="0.45">
      <c r="B12" s="53" t="s">
        <v>101</v>
      </c>
      <c r="C12" s="53"/>
      <c r="D12" s="57">
        <f>SUM(D10:D11)</f>
        <v>721156</v>
      </c>
      <c r="E12" s="53"/>
      <c r="F12" s="58">
        <f>SUM(F10:F11)</f>
        <v>3399196101661</v>
      </c>
      <c r="G12" s="53"/>
      <c r="H12" s="53"/>
      <c r="I12" s="53"/>
      <c r="J12" s="58">
        <f>SUM(J10:J11)</f>
        <v>0</v>
      </c>
      <c r="K12" s="53"/>
      <c r="L12" s="58">
        <f>SUM(L10:L11)</f>
        <v>0</v>
      </c>
      <c r="M12" s="53"/>
      <c r="N12" s="53"/>
      <c r="O12" s="53"/>
      <c r="P12" s="53"/>
      <c r="Q12" s="53"/>
      <c r="R12" s="58">
        <f>SUM(R10:R11)</f>
        <v>445752</v>
      </c>
      <c r="S12" s="53"/>
      <c r="T12" s="53"/>
      <c r="U12" s="53"/>
      <c r="V12" s="58">
        <f>SUM(V10:V11)</f>
        <v>1994870214181</v>
      </c>
      <c r="W12" s="53"/>
      <c r="X12" s="58">
        <f>SUM(X10:X11)</f>
        <v>6220922427456</v>
      </c>
      <c r="Y12" s="53"/>
      <c r="Z12" s="59">
        <f>SUM(Z10:Z11)</f>
        <v>9.1598879480608394E-2</v>
      </c>
    </row>
    <row r="13" spans="1:30" ht="16.5" thickTop="1" x14ac:dyDescent="0.4"/>
    <row r="16" spans="1:30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x14ac:dyDescent="0.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x14ac:dyDescent="0.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</sheetData>
  <mergeCells count="10">
    <mergeCell ref="J8:L8"/>
    <mergeCell ref="N8:P8"/>
    <mergeCell ref="A9:B9"/>
    <mergeCell ref="A1:Z1"/>
    <mergeCell ref="A2:Z2"/>
    <mergeCell ref="A3:Z3"/>
    <mergeCell ref="B6:D6"/>
    <mergeCell ref="D7:H7"/>
    <mergeCell ref="J7:P7"/>
    <mergeCell ref="R7:Z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K24" sqref="K24"/>
    </sheetView>
  </sheetViews>
  <sheetFormatPr defaultRowHeight="15.75" x14ac:dyDescent="0.4"/>
  <cols>
    <col min="1" max="1" width="29.85546875" style="16" customWidth="1"/>
    <col min="2" max="2" width="1.28515625" style="16" customWidth="1"/>
    <col min="3" max="3" width="15.5703125" style="16" customWidth="1"/>
    <col min="4" max="4" width="1.28515625" style="16" customWidth="1"/>
    <col min="5" max="5" width="15.5703125" style="16" customWidth="1"/>
    <col min="6" max="6" width="1.28515625" style="16" customWidth="1"/>
    <col min="7" max="7" width="13" style="16" customWidth="1"/>
    <col min="8" max="8" width="1.28515625" style="16" customWidth="1"/>
    <col min="9" max="9" width="13" style="16" customWidth="1"/>
    <col min="10" max="10" width="1.28515625" style="16" customWidth="1"/>
    <col min="11" max="11" width="23.42578125" style="16" customWidth="1"/>
    <col min="12" max="12" width="1.28515625" style="16" customWidth="1"/>
    <col min="13" max="13" width="33.7109375" style="16" customWidth="1"/>
    <col min="14" max="14" width="0.28515625" customWidth="1"/>
  </cols>
  <sheetData>
    <row r="1" spans="1:13" ht="25.5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25.5" x14ac:dyDescent="0.2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5.5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ht="24" x14ac:dyDescent="0.2">
      <c r="A4" s="120" t="s">
        <v>132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24" x14ac:dyDescent="0.2">
      <c r="A5" s="120" t="s">
        <v>133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</row>
    <row r="7" spans="1:13" ht="21" x14ac:dyDescent="0.4">
      <c r="C7" s="121" t="s">
        <v>9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</row>
    <row r="8" spans="1:13" ht="21" x14ac:dyDescent="0.4">
      <c r="A8" s="8" t="s">
        <v>134</v>
      </c>
      <c r="C8" s="9" t="s">
        <v>13</v>
      </c>
      <c r="D8" s="17"/>
      <c r="E8" s="9" t="s">
        <v>135</v>
      </c>
      <c r="F8" s="17"/>
      <c r="G8" s="9" t="s">
        <v>136</v>
      </c>
      <c r="H8" s="17"/>
      <c r="I8" s="9" t="s">
        <v>137</v>
      </c>
      <c r="J8" s="17"/>
      <c r="K8" s="9" t="s">
        <v>138</v>
      </c>
      <c r="L8" s="17"/>
      <c r="M8" s="9" t="s">
        <v>139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9"/>
  <sheetViews>
    <sheetView rightToLeft="1" workbookViewId="0">
      <selection activeCell="H21" sqref="H21"/>
    </sheetView>
  </sheetViews>
  <sheetFormatPr defaultRowHeight="15.75" x14ac:dyDescent="0.4"/>
  <cols>
    <col min="1" max="1" width="5.140625" style="16" customWidth="1"/>
    <col min="2" max="2" width="35" style="16" customWidth="1"/>
    <col min="3" max="3" width="1.28515625" style="16" customWidth="1"/>
    <col min="4" max="4" width="17.85546875" style="16" bestFit="1" customWidth="1"/>
    <col min="5" max="5" width="1.28515625" style="16" customWidth="1"/>
    <col min="6" max="6" width="18.85546875" style="16" bestFit="1" customWidth="1"/>
    <col min="7" max="7" width="1.28515625" style="16" customWidth="1"/>
    <col min="8" max="8" width="18.85546875" style="16" bestFit="1" customWidth="1"/>
    <col min="9" max="9" width="1.28515625" style="16" customWidth="1"/>
    <col min="10" max="10" width="16" style="16" bestFit="1" customWidth="1"/>
    <col min="11" max="11" width="1.28515625" style="16" customWidth="1"/>
    <col min="12" max="12" width="19.42578125" style="16" customWidth="1"/>
    <col min="13" max="13" width="0.28515625" style="16" customWidth="1"/>
    <col min="14" max="14" width="9.140625" style="16"/>
    <col min="17" max="17" width="18.85546875" hidden="1" customWidth="1"/>
  </cols>
  <sheetData>
    <row r="1" spans="1:17" ht="29.1" customHeight="1" x14ac:dyDescent="0.4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7" ht="21.75" customHeight="1" x14ac:dyDescent="0.4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7" ht="25.5" x14ac:dyDescent="0.4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7" ht="14.45" customHeight="1" x14ac:dyDescent="0.4"/>
    <row r="5" spans="1:17" ht="24" x14ac:dyDescent="0.4">
      <c r="A5" s="7" t="s">
        <v>140</v>
      </c>
      <c r="B5" s="120" t="s">
        <v>141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</row>
    <row r="6" spans="1:17" ht="21" x14ac:dyDescent="0.4">
      <c r="A6" s="18"/>
      <c r="B6" s="18"/>
      <c r="C6" s="18"/>
      <c r="D6" s="8" t="s">
        <v>7</v>
      </c>
      <c r="E6" s="18"/>
      <c r="F6" s="121" t="s">
        <v>8</v>
      </c>
      <c r="G6" s="121"/>
      <c r="H6" s="121"/>
      <c r="I6" s="18"/>
      <c r="J6" s="8" t="s">
        <v>9</v>
      </c>
      <c r="K6" s="18"/>
      <c r="L6" s="18"/>
      <c r="M6" s="18"/>
      <c r="N6" s="18"/>
      <c r="Q6" s="22">
        <v>67914831084511</v>
      </c>
    </row>
    <row r="7" spans="1:17" ht="14.45" customHeight="1" x14ac:dyDescent="0.4">
      <c r="A7" s="18"/>
      <c r="B7" s="18"/>
      <c r="C7" s="18"/>
      <c r="D7" s="19"/>
      <c r="E7" s="18"/>
      <c r="F7" s="19"/>
      <c r="G7" s="19"/>
      <c r="H7" s="19"/>
      <c r="I7" s="18"/>
      <c r="J7" s="19"/>
      <c r="K7" s="18"/>
      <c r="L7" s="18"/>
      <c r="M7" s="18"/>
      <c r="N7" s="18"/>
    </row>
    <row r="8" spans="1:17" ht="14.45" customHeight="1" x14ac:dyDescent="0.4">
      <c r="A8" s="121" t="s">
        <v>142</v>
      </c>
      <c r="B8" s="121"/>
      <c r="C8" s="18"/>
      <c r="D8" s="8" t="s">
        <v>143</v>
      </c>
      <c r="E8" s="18"/>
      <c r="F8" s="8" t="s">
        <v>144</v>
      </c>
      <c r="G8" s="18"/>
      <c r="H8" s="8" t="s">
        <v>145</v>
      </c>
      <c r="I8" s="18"/>
      <c r="J8" s="8" t="s">
        <v>143</v>
      </c>
      <c r="K8" s="18"/>
      <c r="L8" s="8" t="s">
        <v>18</v>
      </c>
      <c r="M8" s="18"/>
      <c r="N8" s="18"/>
    </row>
    <row r="9" spans="1:17" ht="21.75" customHeight="1" x14ac:dyDescent="0.4">
      <c r="A9" s="123" t="s">
        <v>269</v>
      </c>
      <c r="B9" s="123"/>
      <c r="C9" s="18"/>
      <c r="D9" s="20">
        <v>13356652</v>
      </c>
      <c r="E9" s="18"/>
      <c r="F9" s="20">
        <v>54890</v>
      </c>
      <c r="G9" s="18"/>
      <c r="H9" s="20">
        <v>27000</v>
      </c>
      <c r="I9" s="18"/>
      <c r="J9" s="20">
        <v>13384542</v>
      </c>
      <c r="K9" s="18"/>
      <c r="L9" s="64">
        <f>J9/$Q$6</f>
        <v>1.9707833747454533E-7</v>
      </c>
      <c r="M9" s="18"/>
      <c r="N9" s="18"/>
    </row>
    <row r="10" spans="1:17" ht="21.75" customHeight="1" x14ac:dyDescent="0.4">
      <c r="A10" s="125" t="s">
        <v>178</v>
      </c>
      <c r="B10" s="125"/>
      <c r="C10" s="18"/>
      <c r="D10" s="22">
        <v>7572558</v>
      </c>
      <c r="E10" s="18"/>
      <c r="F10" s="22">
        <v>31120</v>
      </c>
      <c r="G10" s="18"/>
      <c r="H10" s="22">
        <v>0</v>
      </c>
      <c r="I10" s="18"/>
      <c r="J10" s="22">
        <v>7603678</v>
      </c>
      <c r="K10" s="18"/>
      <c r="L10" s="66">
        <f t="shared" ref="L10:L16" si="0">J10/$Q$6</f>
        <v>1.1195902100585705E-7</v>
      </c>
      <c r="M10" s="18"/>
      <c r="N10" s="18"/>
    </row>
    <row r="11" spans="1:17" ht="21.75" customHeight="1" x14ac:dyDescent="0.4">
      <c r="A11" s="125" t="s">
        <v>20</v>
      </c>
      <c r="B11" s="125"/>
      <c r="C11" s="18"/>
      <c r="D11" s="22">
        <v>1458269530</v>
      </c>
      <c r="E11" s="18"/>
      <c r="F11" s="22">
        <v>16722718183786</v>
      </c>
      <c r="G11" s="18"/>
      <c r="H11" s="22">
        <v>16686625538499</v>
      </c>
      <c r="I11" s="18"/>
      <c r="J11" s="22">
        <v>37550914817</v>
      </c>
      <c r="K11" s="18"/>
      <c r="L11" s="66">
        <f t="shared" si="0"/>
        <v>5.5291184881654006E-4</v>
      </c>
      <c r="M11" s="18"/>
      <c r="N11" s="18"/>
    </row>
    <row r="12" spans="1:17" ht="21.75" customHeight="1" x14ac:dyDescent="0.4">
      <c r="A12" s="125" t="s">
        <v>270</v>
      </c>
      <c r="B12" s="125"/>
      <c r="C12" s="18"/>
      <c r="D12" s="22">
        <v>6082986</v>
      </c>
      <c r="E12" s="18">
        <v>0</v>
      </c>
      <c r="F12" s="22">
        <v>24896</v>
      </c>
      <c r="G12" s="18">
        <v>0</v>
      </c>
      <c r="H12" s="22">
        <v>0</v>
      </c>
      <c r="I12" s="18">
        <v>0</v>
      </c>
      <c r="J12" s="22">
        <v>6107882</v>
      </c>
      <c r="K12" s="18">
        <v>0</v>
      </c>
      <c r="L12" s="66">
        <f t="shared" si="0"/>
        <v>8.9934435563854248E-8</v>
      </c>
      <c r="M12" s="18"/>
      <c r="N12" s="18"/>
    </row>
    <row r="13" spans="1:17" ht="21.75" customHeight="1" x14ac:dyDescent="0.4">
      <c r="A13" s="125" t="s">
        <v>271</v>
      </c>
      <c r="B13" s="125"/>
      <c r="C13" s="18"/>
      <c r="D13" s="22">
        <v>94050157</v>
      </c>
      <c r="E13" s="18"/>
      <c r="F13" s="22">
        <v>384925</v>
      </c>
      <c r="G13" s="18"/>
      <c r="H13" s="22">
        <v>81000</v>
      </c>
      <c r="I13" s="18"/>
      <c r="J13" s="22">
        <v>94354082</v>
      </c>
      <c r="K13" s="18"/>
      <c r="L13" s="66">
        <f t="shared" si="0"/>
        <v>1.3893001056365561E-6</v>
      </c>
      <c r="M13" s="18"/>
      <c r="N13" s="18"/>
    </row>
    <row r="14" spans="1:17" ht="21.75" customHeight="1" x14ac:dyDescent="0.4">
      <c r="A14" s="125" t="s">
        <v>272</v>
      </c>
      <c r="B14" s="125"/>
      <c r="C14" s="18"/>
      <c r="D14" s="22">
        <v>341617436</v>
      </c>
      <c r="E14" s="18"/>
      <c r="F14" s="22">
        <v>11269258665375</v>
      </c>
      <c r="G14" s="18"/>
      <c r="H14" s="22">
        <v>11269007979000</v>
      </c>
      <c r="I14" s="18"/>
      <c r="J14" s="22">
        <v>592303811</v>
      </c>
      <c r="K14" s="18"/>
      <c r="L14" s="66">
        <f t="shared" si="0"/>
        <v>8.7212734176273874E-6</v>
      </c>
      <c r="M14" s="18"/>
      <c r="N14" s="18"/>
    </row>
    <row r="15" spans="1:17" ht="21.75" customHeight="1" x14ac:dyDescent="0.4">
      <c r="A15" s="125" t="s">
        <v>273</v>
      </c>
      <c r="B15" s="125"/>
      <c r="C15" s="18"/>
      <c r="D15" s="22">
        <v>299293045</v>
      </c>
      <c r="E15" s="18"/>
      <c r="F15" s="22">
        <v>1224937</v>
      </c>
      <c r="G15" s="18"/>
      <c r="H15" s="22">
        <v>0</v>
      </c>
      <c r="I15" s="18"/>
      <c r="J15" s="22">
        <v>300517982</v>
      </c>
      <c r="K15" s="18"/>
      <c r="L15" s="66">
        <f t="shared" si="0"/>
        <v>4.4249242352682178E-6</v>
      </c>
      <c r="M15" s="18"/>
      <c r="N15" s="18"/>
    </row>
    <row r="16" spans="1:17" ht="21.75" customHeight="1" x14ac:dyDescent="0.4">
      <c r="A16" s="125" t="s">
        <v>272</v>
      </c>
      <c r="B16" s="125"/>
      <c r="C16" s="18"/>
      <c r="D16" s="22">
        <v>3332000000000</v>
      </c>
      <c r="E16" s="18">
        <v>0</v>
      </c>
      <c r="F16" s="22">
        <v>1583000000000</v>
      </c>
      <c r="G16" s="18">
        <v>0</v>
      </c>
      <c r="H16" s="22">
        <v>4300000000000</v>
      </c>
      <c r="I16" s="18">
        <v>0</v>
      </c>
      <c r="J16" s="22">
        <v>615000000000</v>
      </c>
      <c r="K16" s="18">
        <v>0</v>
      </c>
      <c r="L16" s="67">
        <f t="shared" si="0"/>
        <v>9.0554594656167813E-3</v>
      </c>
      <c r="M16" s="18">
        <v>0</v>
      </c>
      <c r="N16" s="18"/>
    </row>
    <row r="17" spans="1:14" ht="21.75" customHeight="1" thickBot="1" x14ac:dyDescent="0.45">
      <c r="A17" s="129" t="s">
        <v>101</v>
      </c>
      <c r="B17" s="129"/>
      <c r="C17" s="18"/>
      <c r="D17" s="27">
        <f>SUM(D9:D16)</f>
        <v>3334220242364</v>
      </c>
      <c r="E17" s="18"/>
      <c r="F17" s="27">
        <f>SUM(F9:F16)</f>
        <v>29574978569929</v>
      </c>
      <c r="G17" s="18"/>
      <c r="H17" s="27">
        <f>SUM(H9:H16)</f>
        <v>32255633625499</v>
      </c>
      <c r="I17" s="18"/>
      <c r="J17" s="27">
        <f>SUM(J9:J16)</f>
        <v>653565186794</v>
      </c>
      <c r="K17" s="18"/>
      <c r="L17" s="65">
        <f>SUM(L9:L16)</f>
        <v>9.6233057839858974E-3</v>
      </c>
      <c r="M17" s="18"/>
      <c r="N17" s="18"/>
    </row>
    <row r="18" spans="1:14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5"/>
  <sheetViews>
    <sheetView rightToLeft="1" workbookViewId="0">
      <selection activeCell="H27" sqref="H2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3" ht="21.75" customHeight="1" x14ac:dyDescent="0.2">
      <c r="A2" s="118" t="s">
        <v>146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3" ht="25.5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3" ht="14.45" customHeight="1" x14ac:dyDescent="0.2"/>
    <row r="5" spans="1:13" ht="29.1" customHeight="1" x14ac:dyDescent="0.2">
      <c r="A5" s="1" t="s">
        <v>147</v>
      </c>
      <c r="B5" s="120" t="s">
        <v>148</v>
      </c>
      <c r="C5" s="120"/>
      <c r="D5" s="120"/>
      <c r="E5" s="120"/>
      <c r="F5" s="120"/>
      <c r="G5" s="120"/>
      <c r="H5" s="120"/>
      <c r="I5" s="120"/>
      <c r="J5" s="120"/>
    </row>
    <row r="6" spans="1:13" ht="14.4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</row>
    <row r="7" spans="1:13" ht="14.45" customHeight="1" x14ac:dyDescent="0.2">
      <c r="A7" s="121" t="s">
        <v>149</v>
      </c>
      <c r="B7" s="121"/>
      <c r="C7" s="81"/>
      <c r="D7" s="13" t="s">
        <v>150</v>
      </c>
      <c r="E7" s="81"/>
      <c r="F7" s="13" t="s">
        <v>143</v>
      </c>
      <c r="G7" s="81"/>
      <c r="H7" s="13" t="s">
        <v>151</v>
      </c>
      <c r="I7" s="81"/>
      <c r="J7" s="13" t="s">
        <v>152</v>
      </c>
      <c r="K7" s="81"/>
      <c r="L7" s="81"/>
      <c r="M7" s="81"/>
    </row>
    <row r="8" spans="1:13" ht="21.75" customHeight="1" x14ac:dyDescent="0.2">
      <c r="A8" s="139" t="s">
        <v>153</v>
      </c>
      <c r="B8" s="139"/>
      <c r="C8" s="81"/>
      <c r="D8" s="82" t="s">
        <v>154</v>
      </c>
      <c r="E8" s="81"/>
      <c r="F8" s="83">
        <v>3128180943456</v>
      </c>
      <c r="G8" s="81"/>
      <c r="H8" s="90">
        <f>F8/F13</f>
        <v>0.96280990880271466</v>
      </c>
      <c r="I8" s="81"/>
      <c r="J8" s="90">
        <f>F8/سپرده!$Q$6</f>
        <v>4.606035078793605E-2</v>
      </c>
      <c r="K8" s="81"/>
      <c r="L8" s="81"/>
      <c r="M8" s="81"/>
    </row>
    <row r="9" spans="1:13" ht="21.75" customHeight="1" x14ac:dyDescent="0.2">
      <c r="A9" s="140" t="s">
        <v>155</v>
      </c>
      <c r="B9" s="140"/>
      <c r="C9" s="81"/>
      <c r="D9" s="84" t="s">
        <v>156</v>
      </c>
      <c r="E9" s="81"/>
      <c r="F9" s="85">
        <v>0</v>
      </c>
      <c r="G9" s="81"/>
      <c r="H9" s="91">
        <v>0</v>
      </c>
      <c r="I9" s="81"/>
      <c r="J9" s="95">
        <f>F9/سپرده!$Q$6</f>
        <v>0</v>
      </c>
      <c r="K9" s="81"/>
      <c r="L9" s="81"/>
      <c r="M9" s="81"/>
    </row>
    <row r="10" spans="1:13" ht="21.75" customHeight="1" x14ac:dyDescent="0.2">
      <c r="A10" s="140" t="s">
        <v>157</v>
      </c>
      <c r="B10" s="140"/>
      <c r="C10" s="81"/>
      <c r="D10" s="84" t="s">
        <v>158</v>
      </c>
      <c r="E10" s="81"/>
      <c r="F10" s="85">
        <v>0</v>
      </c>
      <c r="G10" s="81"/>
      <c r="H10" s="91">
        <v>0</v>
      </c>
      <c r="I10" s="81"/>
      <c r="J10" s="95">
        <f>F10/سپرده!$Q$6</f>
        <v>0</v>
      </c>
      <c r="K10" s="81"/>
      <c r="L10" s="81"/>
      <c r="M10" s="81"/>
    </row>
    <row r="11" spans="1:13" ht="21.75" customHeight="1" x14ac:dyDescent="0.2">
      <c r="A11" s="140" t="s">
        <v>159</v>
      </c>
      <c r="B11" s="140"/>
      <c r="C11" s="81"/>
      <c r="D11" s="84" t="s">
        <v>160</v>
      </c>
      <c r="E11" s="81"/>
      <c r="F11" s="85">
        <f>'درآمد سپرده بانکی'!H15</f>
        <v>77365438574</v>
      </c>
      <c r="G11" s="81"/>
      <c r="H11" s="91">
        <f>F11/F13</f>
        <v>2.381198920533693E-2</v>
      </c>
      <c r="I11" s="81"/>
      <c r="J11" s="95">
        <f>F11/سپرده!$Q$6</f>
        <v>1.1391538098317431E-3</v>
      </c>
      <c r="K11" s="81"/>
      <c r="L11" s="81"/>
      <c r="M11" s="81"/>
    </row>
    <row r="12" spans="1:13" ht="21.75" customHeight="1" x14ac:dyDescent="0.2">
      <c r="A12" s="141" t="s">
        <v>161</v>
      </c>
      <c r="B12" s="141"/>
      <c r="C12" s="81"/>
      <c r="D12" s="86" t="s">
        <v>162</v>
      </c>
      <c r="E12" s="81"/>
      <c r="F12" s="87">
        <v>43465613854</v>
      </c>
      <c r="G12" s="81"/>
      <c r="H12" s="92">
        <f>F12/F13</f>
        <v>1.3378101991948404E-2</v>
      </c>
      <c r="I12" s="81"/>
      <c r="J12" s="92">
        <f>F12/سپرده!$Q$6</f>
        <v>6.4000179577731423E-4</v>
      </c>
      <c r="K12" s="81"/>
      <c r="L12" s="81"/>
      <c r="M12" s="81"/>
    </row>
    <row r="13" spans="1:13" ht="21.75" customHeight="1" x14ac:dyDescent="0.2">
      <c r="A13" s="129" t="s">
        <v>101</v>
      </c>
      <c r="B13" s="129"/>
      <c r="C13" s="81"/>
      <c r="D13" s="88"/>
      <c r="E13" s="81"/>
      <c r="F13" s="89">
        <f>SUM(F8:F12)</f>
        <v>3249011995884</v>
      </c>
      <c r="G13" s="81"/>
      <c r="H13" s="94">
        <f>SUM(H8:H12)</f>
        <v>1</v>
      </c>
      <c r="I13" s="81"/>
      <c r="J13" s="93">
        <f>SUM(J8:J12)</f>
        <v>4.7839506393545103E-2</v>
      </c>
      <c r="K13" s="81"/>
      <c r="L13" s="81"/>
      <c r="M13" s="81"/>
    </row>
    <row r="14" spans="1:13" x14ac:dyDescent="0.2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  <row r="15" spans="1:13" x14ac:dyDescent="0.2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</row>
    <row r="16" spans="1:13" x14ac:dyDescent="0.2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</row>
    <row r="17" spans="1:13" x14ac:dyDescent="0.2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</row>
    <row r="18" spans="1:13" x14ac:dyDescent="0.2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</row>
    <row r="25" spans="1:13" x14ac:dyDescent="0.2">
      <c r="F25" s="10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21</vt:i4>
      </vt:variant>
    </vt:vector>
  </HeadingPairs>
  <TitlesOfParts>
    <vt:vector size="44" baseType="lpstr">
      <vt:lpstr>صورت وضعیت</vt:lpstr>
      <vt:lpstr>سهام</vt:lpstr>
      <vt:lpstr>اوراق مشتقه</vt:lpstr>
      <vt:lpstr>واحدهای صندوق</vt:lpstr>
      <vt:lpstr>اوراق</vt:lpstr>
      <vt:lpstr>اوراق سپرده کالایی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کالایی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2026-02-21T06:46:54Z</dcterms:created>
  <dcterms:modified xsi:type="dcterms:W3CDTF">2026-02-24T11:25:34Z</dcterms:modified>
</cp:coreProperties>
</file>