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5\"/>
    </mc:Choice>
  </mc:AlternateContent>
  <xr:revisionPtr revIDLastSave="0" documentId="13_ncr:1_{09F15FF2-576D-4B57-8A43-F9C76498CA6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مشتقه'!$A$1:$AX$88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بانکی'!$A$1:$K$15</definedName>
    <definedName name="_xlnm.Print_Area" localSheetId="10">'درآمد سرمایه گذاری در اوراق به'!$A$1:$S$8</definedName>
    <definedName name="_xlnm.Print_Area" localSheetId="8">'درآمد سرمایه گذاری در سهام'!$A$1:$X$110</definedName>
    <definedName name="_xlnm.Print_Area" localSheetId="9">'درآمد سرمایه گذاری در صندوق'!$A$1:$W$8</definedName>
    <definedName name="_xlnm.Print_Area" localSheetId="14">'درآمد سود سهام'!$A$1:$T$16</definedName>
    <definedName name="_xlnm.Print_Area" localSheetId="15">'درآمد سود صندوق'!$A$1:$L$7</definedName>
    <definedName name="_xlnm.Print_Area" localSheetId="20">'درآمد ناشی از تغییر قیمت اوراق'!$A$1:$S$82</definedName>
    <definedName name="_xlnm.Print_Area" localSheetId="18">'درآمد ناشی از فروش'!$A$1:$S$67</definedName>
    <definedName name="_xlnm.Print_Area" localSheetId="13">'سایر درآمدها'!$A$1:$G$10</definedName>
    <definedName name="_xlnm.Print_Area" localSheetId="6">سپرده!$A$1:$M$17</definedName>
    <definedName name="_xlnm.Print_Area" localSheetId="16">'سود اوراق بهادار'!$A$1:$T$7</definedName>
    <definedName name="_xlnm.Print_Area" localSheetId="17">'سود سپرده بانکی'!$A$1:$N$16</definedName>
    <definedName name="_xlnm.Print_Area" localSheetId="1">سهام!$A$1:$AC$83</definedName>
    <definedName name="_xlnm.Print_Area" localSheetId="0">'صورت وضعیت'!$A$1:$C$22</definedName>
    <definedName name="_xlnm.Print_Area" localSheetId="11">'مبالغ تخصیصی اوراق'!$A$1:$R$92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2" i="21" l="1"/>
  <c r="O82" i="21"/>
  <c r="M82" i="21"/>
  <c r="K82" i="21"/>
  <c r="I82" i="21"/>
  <c r="G82" i="21"/>
  <c r="E82" i="21"/>
  <c r="C82" i="21"/>
  <c r="Q67" i="19"/>
  <c r="O67" i="19"/>
  <c r="M67" i="19"/>
  <c r="K67" i="19"/>
  <c r="S16" i="15"/>
  <c r="Q16" i="15"/>
  <c r="O16" i="15"/>
  <c r="M16" i="15"/>
  <c r="K16" i="15"/>
  <c r="I16" i="15"/>
  <c r="F10" i="14"/>
  <c r="D15" i="13"/>
  <c r="F15" i="13"/>
  <c r="H15" i="13"/>
  <c r="J15" i="13"/>
  <c r="W110" i="9"/>
  <c r="U110" i="9"/>
  <c r="S110" i="9"/>
  <c r="Q110" i="9"/>
  <c r="N110" i="9"/>
  <c r="L110" i="9"/>
  <c r="J110" i="9"/>
  <c r="H110" i="9"/>
  <c r="F110" i="9"/>
  <c r="D110" i="9"/>
  <c r="J13" i="8"/>
  <c r="H13" i="8"/>
  <c r="D17" i="7"/>
  <c r="F17" i="7"/>
  <c r="H17" i="7"/>
  <c r="J17" i="7"/>
  <c r="L17" i="7"/>
  <c r="AB83" i="2"/>
  <c r="Z83" i="2"/>
  <c r="X83" i="2"/>
  <c r="T83" i="2"/>
  <c r="R83" i="2"/>
  <c r="P83" i="2"/>
  <c r="N83" i="2"/>
  <c r="L83" i="2"/>
  <c r="J83" i="2"/>
  <c r="H83" i="2"/>
  <c r="F83" i="2"/>
  <c r="U10" i="9" l="1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3" i="9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8" i="9"/>
  <c r="U109" i="9"/>
  <c r="U9" i="9"/>
  <c r="F8" i="8" l="1"/>
  <c r="M16" i="18"/>
  <c r="I16" i="18"/>
  <c r="G16" i="18"/>
  <c r="E16" i="18"/>
  <c r="C16" i="18"/>
  <c r="J9" i="13"/>
  <c r="J10" i="13"/>
  <c r="J11" i="13"/>
  <c r="J12" i="13"/>
  <c r="J13" i="13"/>
  <c r="J14" i="13"/>
  <c r="J8" i="13"/>
  <c r="F9" i="13"/>
  <c r="F10" i="13"/>
  <c r="F11" i="13"/>
  <c r="F12" i="13"/>
  <c r="F13" i="13"/>
  <c r="F14" i="13"/>
  <c r="F8" i="13"/>
  <c r="F12" i="8"/>
  <c r="F11" i="8"/>
  <c r="F13" i="8" l="1"/>
</calcChain>
</file>

<file path=xl/sharedStrings.xml><?xml version="1.0" encoding="utf-8"?>
<sst xmlns="http://schemas.openxmlformats.org/spreadsheetml/2006/main" count="750" uniqueCount="278">
  <si>
    <t>صندوق سرمایه گذاری سهامی اهرمی بیدار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</si>
  <si>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</si>
  <si>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</si>
  <si>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</si>
  <si>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</si>
  <si>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</si>
  <si>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</si>
  <si>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</si>
  <si>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</si>
  <si>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</si>
  <si>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</si>
  <si>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</si>
  <si>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</si>
  <si>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</si>
  <si>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</si>
  <si>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</si>
  <si>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</si>
  <si>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</si>
  <si>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</si>
  <si>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</si>
  <si>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بانک خاورمیانه</t>
  </si>
  <si>
    <t>بانک‌اقتصادنوین‌</t>
  </si>
  <si>
    <t>بورس کالای ایران</t>
  </si>
  <si>
    <t>بیمه البرز</t>
  </si>
  <si>
    <t>بین المللی توسعه ص. معادن غدیر</t>
  </si>
  <si>
    <t>پارس‌ دارو</t>
  </si>
  <si>
    <t>پارس‌ مینو</t>
  </si>
  <si>
    <t>پالایش نفت اصفهان</t>
  </si>
  <si>
    <t>پالایش نفت بندرعباس</t>
  </si>
  <si>
    <t>پالایش نفت تهران</t>
  </si>
  <si>
    <t>پاکدیس</t>
  </si>
  <si>
    <t>پتروشیمی اروند</t>
  </si>
  <si>
    <t>پتروشیمی پردیس</t>
  </si>
  <si>
    <t>پتروشیمی جم پیلن</t>
  </si>
  <si>
    <t>پتروشیمی‌شیراز</t>
  </si>
  <si>
    <t>پدیده شیمی قرن</t>
  </si>
  <si>
    <t>پگاه‌آذربایجان‌غربی‌</t>
  </si>
  <si>
    <t>تایدواترخاورمیانه</t>
  </si>
  <si>
    <t>توسعه سرمایه و صنعت غدیر</t>
  </si>
  <si>
    <t>توسعه‌معادن‌وفلزات‌</t>
  </si>
  <si>
    <t>تولید انرژی برق شمس پاسارگاد</t>
  </si>
  <si>
    <t>تولید برق عسلویه  مپنا</t>
  </si>
  <si>
    <t>تولیدی برنا باطری</t>
  </si>
  <si>
    <t>ح . سرمایه گذاری صدرتامین</t>
  </si>
  <si>
    <t>ح. پخش البرز</t>
  </si>
  <si>
    <t>داروپخش‌ (هلدینگ‌</t>
  </si>
  <si>
    <t>س. الماس حکمت ایرانیان</t>
  </si>
  <si>
    <t>س. صنایع‌شیمیایی‌ایران</t>
  </si>
  <si>
    <t>س.ص.بازنشستگی کارکنان بانکها</t>
  </si>
  <si>
    <t>سپید ماکیان</t>
  </si>
  <si>
    <t>سرمایه گذاری تامین اجتماعی</t>
  </si>
  <si>
    <t>سرمایه گذاری توسعه صنایع سیمان</t>
  </si>
  <si>
    <t>سرمایه گذاری خوارزمی</t>
  </si>
  <si>
    <t>سرمایه گذاری دارویی تامین</t>
  </si>
  <si>
    <t>سرمایه گذاری صدرتامین</t>
  </si>
  <si>
    <t>سرمایه گذاری کشاورزی کوثر</t>
  </si>
  <si>
    <t>سرمایه‌گذاری‌توکافولاد(هلدینگ</t>
  </si>
  <si>
    <t>سرمایه‌گذاری‌غدیر(هلدینگ‌</t>
  </si>
  <si>
    <t>سنگ آهن گهرزمین</t>
  </si>
  <si>
    <t>سیمان‌ارومیه‌</t>
  </si>
  <si>
    <t>سیمان‌شاهرود</t>
  </si>
  <si>
    <t>شرکت صنایع غذایی مینو شرق</t>
  </si>
  <si>
    <t>شمش طلا GoldBar</t>
  </si>
  <si>
    <t>شیرپاستوریزه‌پگاه‌اصفهان‌</t>
  </si>
  <si>
    <t>شیشه‌ و گاز</t>
  </si>
  <si>
    <t>صنایع پتروشیمی کرمانشاه</t>
  </si>
  <si>
    <t>صنایع غذایی رضوی</t>
  </si>
  <si>
    <t>صنایع مس افق کرمان</t>
  </si>
  <si>
    <t>صنعت غذایی کورش</t>
  </si>
  <si>
    <t>فولاد شاهرود</t>
  </si>
  <si>
    <t>فولاد مبارکه اصفهان</t>
  </si>
  <si>
    <t>فولاد کاوه جنوب کیش</t>
  </si>
  <si>
    <t>قند لرستان‌</t>
  </si>
  <si>
    <t>قندهکمتان‌</t>
  </si>
  <si>
    <t>گروه صنعتی پاکشو</t>
  </si>
  <si>
    <t>گروه مالی داتام</t>
  </si>
  <si>
    <t>گروه مالی مهرگان تامین پارس</t>
  </si>
  <si>
    <t>گروه مدیریت سرمایه گذاری امید</t>
  </si>
  <si>
    <t>گسترش سوخت سبززاگرس(سهامی عام)</t>
  </si>
  <si>
    <t>مبین انرژی خلیج فارس</t>
  </si>
  <si>
    <t>مدیریت نیروگاهی ایرانیان مپنا</t>
  </si>
  <si>
    <t>معدنی‌ املاح‌  ایران‌</t>
  </si>
  <si>
    <t>ملی‌ صنایع‌ مس‌ ایران‌</t>
  </si>
  <si>
    <t>مولد نیروگاهی تجارت فارس</t>
  </si>
  <si>
    <t>نشاسته و گلوکز آردینه</t>
  </si>
  <si>
    <t>کارخانجات‌ قند قزوین‌</t>
  </si>
  <si>
    <t>کشت و دامداری فکا</t>
  </si>
  <si>
    <t>کشت و صنعت جوین</t>
  </si>
  <si>
    <t>کشت وصنعت و دامپروری پگاه فارس</t>
  </si>
  <si>
    <t>کشتیرانی جمهوری اسلامی ایران</t>
  </si>
  <si>
    <t>کلر پارس</t>
  </si>
  <si>
    <t>کویر تایر</t>
  </si>
  <si>
    <t>کیمیا کالای رازی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</si>
  <si>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</si>
  <si>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</si>
  <si>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</si>
  <si>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</si>
  <si>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</si>
  <si>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</si>
  <si>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</si>
  <si>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</si>
  <si>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</si>
  <si>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</si>
  <si>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</si>
  <si>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</si>
  <si>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</si>
  <si>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</si>
  <si>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</si>
  <si>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</si>
  <si>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</si>
  <si>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</si>
  <si>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</si>
  <si>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</si>
  <si>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</si>
  <si>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</si>
  <si>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</si>
  <si>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</si>
  <si>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</si>
  <si>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</si>
  <si>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</si>
  <si>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</si>
  <si>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</si>
  <si>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</si>
  <si>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</si>
  <si>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</si>
  <si>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</si>
  <si>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</si>
  <si>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</si>
  <si>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</si>
  <si>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</si>
  <si>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</si>
  <si>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</si>
  <si>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</si>
  <si>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</si>
  <si>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</si>
  <si>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</si>
  <si>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</si>
  <si>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</si>
  <si>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</si>
  <si>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</si>
  <si>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</si>
  <si>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</si>
  <si>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</si>
  <si>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</si>
  <si>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</si>
  <si>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</si>
  <si>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</si>
  <si>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</si>
  <si>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</si>
  <si>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</si>
  <si>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</si>
  <si>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</si>
  <si>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</si>
  <si>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</si>
  <si>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</si>
  <si>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</si>
  <si>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</si>
  <si>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</si>
  <si>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</si>
  <si>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</si>
  <si>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</si>
  <si>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</si>
  <si>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شرکت کی بی سی</t>
  </si>
  <si>
    <t>داروسازی‌ ابوریحان‌</t>
  </si>
  <si>
    <t>کاشی‌ الوند</t>
  </si>
  <si>
    <t>بانک ملت</t>
  </si>
  <si>
    <t>ح . کاشی‌ الوند</t>
  </si>
  <si>
    <t>نفت‌ بهران‌</t>
  </si>
  <si>
    <t>بانک تجارت</t>
  </si>
  <si>
    <t>کشت وصنعت شریف آباد</t>
  </si>
  <si>
    <t>حمل و نقل گهرترابر سیرجان</t>
  </si>
  <si>
    <t>داروسازی کاسپین تامین</t>
  </si>
  <si>
    <t>نفت سپاهان</t>
  </si>
  <si>
    <t>سرمایه گذاری سبحان</t>
  </si>
  <si>
    <t>کشت و دام قیام اصفهان</t>
  </si>
  <si>
    <t>توسعه خدمات دریایی وبندری سینا</t>
  </si>
  <si>
    <t>داروسازی‌ اکسیر</t>
  </si>
  <si>
    <t>ماشین‌ سازی‌ اراک‌</t>
  </si>
  <si>
    <t>شمش نقره SilverBar</t>
  </si>
  <si>
    <t>پتروشیمی پارس</t>
  </si>
  <si>
    <t>بیمه کارآفرین</t>
  </si>
  <si>
    <t>گروه دارویی سبحان</t>
  </si>
  <si>
    <t>سرمایه‌ گذاری‌ البرز(هلدینگ‌</t>
  </si>
  <si>
    <t>پتروشیمی جم</t>
  </si>
  <si>
    <t>مجتمع کاشی و سنگ پرسپولیس یزد</t>
  </si>
  <si>
    <t>گروه مالی نماد غدیر(سهامی عام)</t>
  </si>
  <si>
    <t>مهرمام میهن</t>
  </si>
  <si>
    <t>آلومینای ایران</t>
  </si>
  <si>
    <t>ح.سرمایه گذاری خوارزمی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</si>
  <si>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</si>
  <si>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</si>
  <si>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</si>
  <si>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</si>
  <si>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</si>
  <si>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</si>
  <si>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</si>
  <si>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</si>
  <si>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</si>
  <si>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</si>
  <si>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</si>
  <si>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</si>
  <si>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</si>
  <si>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</si>
  <si>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</si>
  <si>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</si>
  <si>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</si>
  <si>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</si>
  <si>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</si>
  <si>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</si>
  <si>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</si>
  <si>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</si>
  <si>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</si>
  <si>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</si>
  <si>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</si>
  <si>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</si>
  <si>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</si>
  <si>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</si>
  <si>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</si>
  <si>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</si>
  <si>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</si>
  <si>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</si>
  <si>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</si>
  <si>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</si>
  <si>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</si>
  <si>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</si>
  <si>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</si>
  <si>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</si>
  <si>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</si>
  <si>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</si>
  <si>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</si>
  <si>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</si>
  <si>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</si>
  <si>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</si>
  <si>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</si>
  <si>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</si>
  <si>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1404/11/09</t>
  </si>
  <si>
    <t>1404/12/05</t>
  </si>
  <si>
    <t>1404/12/03</t>
  </si>
  <si>
    <t>1404/10/09</t>
  </si>
  <si>
    <t>1404/10/24</t>
  </si>
  <si>
    <t>1405/01/27</t>
  </si>
  <si>
    <t>1405/01/30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</si>
  <si>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</si>
  <si>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</si>
  <si>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</si>
  <si>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</si>
  <si>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</si>
  <si>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</si>
  <si>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</si>
  <si>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</si>
  <si>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</si>
  <si>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</si>
  <si>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</si>
  <si>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</si>
  <si>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</si>
  <si>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</si>
  <si>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</si>
  <si>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</si>
  <si>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</si>
  <si>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</si>
  <si>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</si>
  <si>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</si>
  <si>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</si>
  <si>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</si>
  <si>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</si>
  <si>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</si>
  <si>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</si>
  <si>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</si>
  <si>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</si>
  <si>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موسسه اعتباری ملل</t>
  </si>
  <si>
    <t>بانک سامان</t>
  </si>
  <si>
    <t>بانک گردشگری</t>
  </si>
  <si>
    <t>بانک صادرات</t>
  </si>
  <si>
    <t>بانک دی</t>
  </si>
  <si>
    <t xml:space="preserve">بانک سامان </t>
  </si>
  <si>
    <t xml:space="preserve">بانک صادرات </t>
  </si>
  <si>
    <t xml:space="preserve">بانک تجارت </t>
  </si>
  <si>
    <t xml:space="preserve">بانک خاورمیانه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</si>
</sst>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3" fontId="5" fillId="0" borderId="2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37" fontId="5" fillId="0" borderId="2" xfId="0" applyNumberFormat="1" applyFont="1" applyFill="1" applyBorder="1" applyAlignment="1">
      <alignment horizontal="center" vertical="top"/>
    </xf>
    <xf numFmtId="37" fontId="6" fillId="0" borderId="0" xfId="0" applyNumberFormat="1" applyFont="1" applyAlignment="1">
      <alignment horizontal="center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37" fontId="5" fillId="0" borderId="6" xfId="0" applyNumberFormat="1" applyFont="1" applyFill="1" applyBorder="1" applyAlignment="1">
      <alignment horizontal="center" vertical="top"/>
    </xf>
    <xf numFmtId="37" fontId="5" fillId="0" borderId="6" xfId="0" applyNumberFormat="1" applyFont="1" applyFill="1" applyBorder="1" applyAlignment="1">
      <alignment vertical="top"/>
    </xf>
    <xf numFmtId="37" fontId="5" fillId="0" borderId="0" xfId="0" applyNumberFormat="1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8" fillId="0" borderId="0" xfId="0" applyFont="1" applyAlignment="1">
      <alignment horizontal="left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Border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left"/>
    </xf>
    <xf numFmtId="37" fontId="5" fillId="0" borderId="0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right" vertical="top"/>
    </xf>
    <xf numFmtId="37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37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right" vertical="top"/>
    </xf>
    <xf numFmtId="37" fontId="5" fillId="0" borderId="4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top"/>
    </xf>
    <xf numFmtId="37" fontId="5" fillId="0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1752599</xdr:colOff>
      <xdr:row>8</xdr:row>
      <xdr:rowOff>143311</xdr:rowOff>
    </xdr:from>
    <xdr:to>
      <xdr:col>2</xdr:col>
      <xdr:colOff>550833</xdr:colOff>
      <xdr:row>16</xdr:row>
      <xdr:rowOff>9616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69D509-AC5A-43C2-5962-491C4FE73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640392" y="1438711"/>
          <a:ext cx="3617884" cy="1161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7:C22"/>
  <sheetViews>
    <sheetView rightToLeft="1" tabSelected="1" view="pageBreakPreview" zoomScaleNormal="100" zoomScaleSheetLayoutView="100" workbookViewId="0">
      <selection activeCell="B21" sqref="B21:B22"/>
    </sheetView>
  </sheetViews>
  <sheetFormatPr defaultRowHeight="12.75" x14ac:dyDescent="0.2"/>
  <cols>
    <col min="1" max="1" width="26.85546875" customWidth="1"/>
    <col min="2" max="2" width="45.42578125" customWidth="1"/>
    <col min="3" max="3" width="35" customWidth="1"/>
  </cols>
  <sheetData>
    <row r="17" spans="1:3" ht="29.1" customHeight="1" x14ac:dyDescent="0.2">
      <c r="A17" s="63" t="s">
        <v>0</v>
      </c>
      <c r="B17" s="63"/>
      <c r="C17" s="63"/>
    </row>
    <row r="18" spans="1:3" ht="21.75" customHeight="1" x14ac:dyDescent="0.2">
      <c r="A18" s="63" t="s">
        <v>1</v>
      </c>
      <c r="B18" s="63"/>
      <c r="C18" s="63"/>
    </row>
    <row r="19" spans="1:3" ht="21.75" customHeight="1" x14ac:dyDescent="0.2">
      <c r="A19" s="63" t="s">
        <v>2</v>
      </c>
      <c r="B19" s="63"/>
      <c r="C19" s="63"/>
    </row>
    <row r="20" spans="1:3" ht="7.35" customHeight="1" x14ac:dyDescent="0.2"/>
    <row r="21" spans="1:3" ht="123.6" customHeight="1" x14ac:dyDescent="0.2">
      <c r="B21" s="64"/>
    </row>
    <row r="22" spans="1:3" ht="123.6" customHeight="1" x14ac:dyDescent="0.2">
      <c r="B22" s="64"/>
    </row>
  </sheetData>
  <mergeCells count="4">
    <mergeCell ref="A17:C17"/>
    <mergeCell ref="A18:C18"/>
    <mergeCell ref="A19:C19"/>
    <mergeCell ref="B21:B22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5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 ht="25.5" x14ac:dyDescent="0.2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2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5" spans="1:22" ht="24" x14ac:dyDescent="0.2">
      <c r="A5" s="1" t="s">
        <v>189</v>
      </c>
      <c r="B5" s="76" t="s">
        <v>190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1:22" ht="21" x14ac:dyDescent="0.2">
      <c r="D6" s="67" t="s">
        <v>156</v>
      </c>
      <c r="E6" s="67"/>
      <c r="F6" s="67"/>
      <c r="G6" s="67"/>
      <c r="H6" s="67"/>
      <c r="I6" s="67"/>
      <c r="J6" s="67"/>
      <c r="K6" s="67"/>
      <c r="L6" s="67"/>
      <c r="N6" s="67" t="s">
        <v>157</v>
      </c>
      <c r="O6" s="67"/>
      <c r="P6" s="67"/>
      <c r="Q6" s="67"/>
      <c r="R6" s="67"/>
      <c r="S6" s="67"/>
      <c r="T6" s="67"/>
      <c r="U6" s="67"/>
      <c r="V6" s="67"/>
    </row>
    <row r="7" spans="1:22" ht="21" x14ac:dyDescent="0.2">
      <c r="D7" s="3"/>
      <c r="E7" s="3"/>
      <c r="F7" s="3"/>
      <c r="G7" s="3"/>
      <c r="H7" s="3"/>
      <c r="I7" s="3"/>
      <c r="J7" s="68" t="s">
        <v>93</v>
      </c>
      <c r="K7" s="68"/>
      <c r="L7" s="68"/>
      <c r="N7" s="3"/>
      <c r="O7" s="3"/>
      <c r="P7" s="3"/>
      <c r="Q7" s="3"/>
      <c r="R7" s="3"/>
      <c r="S7" s="3"/>
      <c r="T7" s="68" t="s">
        <v>93</v>
      </c>
      <c r="U7" s="68"/>
      <c r="V7" s="68"/>
    </row>
    <row r="8" spans="1:22" ht="21" x14ac:dyDescent="0.2">
      <c r="A8" s="67" t="s">
        <v>110</v>
      </c>
      <c r="B8" s="67"/>
      <c r="D8" s="2" t="s">
        <v>191</v>
      </c>
      <c r="F8" s="2" t="s">
        <v>160</v>
      </c>
      <c r="H8" s="2" t="s">
        <v>161</v>
      </c>
      <c r="J8" s="4" t="s">
        <v>133</v>
      </c>
      <c r="K8" s="3"/>
      <c r="L8" s="4" t="s">
        <v>142</v>
      </c>
      <c r="N8" s="2" t="s">
        <v>191</v>
      </c>
      <c r="P8" s="2" t="s">
        <v>160</v>
      </c>
      <c r="R8" s="2" t="s">
        <v>161</v>
      </c>
      <c r="T8" s="4" t="s">
        <v>133</v>
      </c>
      <c r="U8" s="3"/>
      <c r="V8" s="4" t="s">
        <v>142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5" bestFit="1" customWidth="1"/>
    <col min="19" max="19" width="0.28515625" customWidth="1"/>
  </cols>
  <sheetData>
    <row r="1" spans="1:18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 ht="25.5" x14ac:dyDescent="0.2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5" spans="1:18" ht="24" x14ac:dyDescent="0.2">
      <c r="A5" s="1" t="s">
        <v>192</v>
      </c>
      <c r="B5" s="76" t="s">
        <v>193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ht="21" x14ac:dyDescent="0.2">
      <c r="D6" s="67" t="s">
        <v>156</v>
      </c>
      <c r="E6" s="67"/>
      <c r="F6" s="67"/>
      <c r="G6" s="67"/>
      <c r="H6" s="67"/>
      <c r="I6" s="67"/>
      <c r="J6" s="67"/>
      <c r="L6" s="67" t="s">
        <v>157</v>
      </c>
      <c r="M6" s="67"/>
      <c r="N6" s="67"/>
      <c r="O6" s="67"/>
      <c r="P6" s="67"/>
      <c r="Q6" s="67"/>
      <c r="R6" s="67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67" t="s">
        <v>194</v>
      </c>
      <c r="B8" s="67"/>
      <c r="D8" s="2" t="s">
        <v>195</v>
      </c>
      <c r="F8" s="2" t="s">
        <v>160</v>
      </c>
      <c r="H8" s="2" t="s">
        <v>161</v>
      </c>
      <c r="J8" s="2" t="s">
        <v>93</v>
      </c>
      <c r="L8" s="2" t="s">
        <v>195</v>
      </c>
      <c r="N8" s="2" t="s">
        <v>160</v>
      </c>
      <c r="P8" s="2" t="s">
        <v>161</v>
      </c>
      <c r="R8" s="2" t="s">
        <v>93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1.57031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46.5703125" bestFit="1" customWidth="1"/>
    <col min="14" max="14" width="1.28515625" customWidth="1"/>
    <col min="15" max="15" width="9" bestFit="1" customWidth="1"/>
    <col min="16" max="16" width="1.28515625" customWidth="1"/>
    <col min="17" max="17" width="39.5703125" bestFit="1" customWidth="1"/>
    <col min="18" max="18" width="0.28515625" customWidth="1"/>
  </cols>
  <sheetData>
    <row r="1" spans="1:17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25.5" x14ac:dyDescent="0.2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5" spans="1:17" ht="24" x14ac:dyDescent="0.2">
      <c r="A5" s="1" t="s">
        <v>196</v>
      </c>
      <c r="B5" s="76" t="s">
        <v>197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</row>
    <row r="6" spans="1:17" x14ac:dyDescent="0.2">
      <c r="M6" s="88" t="s">
        <v>198</v>
      </c>
      <c r="Q6" s="88" t="s">
        <v>199</v>
      </c>
    </row>
    <row r="7" spans="1:17" ht="21" x14ac:dyDescent="0.2">
      <c r="A7" s="67" t="s">
        <v>200</v>
      </c>
      <c r="B7" s="67"/>
      <c r="D7" s="2" t="s">
        <v>201</v>
      </c>
      <c r="F7" s="2" t="s">
        <v>202</v>
      </c>
      <c r="H7" s="2" t="s">
        <v>104</v>
      </c>
      <c r="J7" s="67" t="s">
        <v>203</v>
      </c>
      <c r="K7" s="67"/>
      <c r="M7" s="88"/>
      <c r="O7" s="2" t="s">
        <v>204</v>
      </c>
      <c r="Q7" s="88"/>
    </row>
    <row r="8" spans="1:17" ht="21" x14ac:dyDescent="0.2">
      <c r="A8" s="68" t="s">
        <v>205</v>
      </c>
      <c r="B8" s="92"/>
      <c r="D8" s="68" t="s">
        <v>206</v>
      </c>
      <c r="F8" s="4" t="s">
        <v>207</v>
      </c>
      <c r="H8" s="3"/>
      <c r="J8" s="3"/>
      <c r="K8" s="3"/>
      <c r="M8" s="3"/>
      <c r="O8" s="3"/>
      <c r="Q8" s="3"/>
    </row>
    <row r="9" spans="1:17" ht="21" x14ac:dyDescent="0.2">
      <c r="A9" s="67"/>
      <c r="B9" s="67"/>
      <c r="D9" s="67"/>
      <c r="F9" s="4" t="s">
        <v>208</v>
      </c>
    </row>
    <row r="10" spans="1:17" ht="21" x14ac:dyDescent="0.2">
      <c r="A10" s="68" t="s">
        <v>205</v>
      </c>
      <c r="B10" s="92"/>
      <c r="D10" s="68" t="s">
        <v>209</v>
      </c>
      <c r="F10" s="4" t="s">
        <v>207</v>
      </c>
    </row>
    <row r="11" spans="1:17" ht="21" x14ac:dyDescent="0.2">
      <c r="A11" s="67"/>
      <c r="B11" s="67"/>
      <c r="D11" s="67"/>
      <c r="F11" s="4" t="s">
        <v>210</v>
      </c>
    </row>
    <row r="12" spans="1:17" ht="84" x14ac:dyDescent="0.2">
      <c r="A12" s="89" t="s">
        <v>211</v>
      </c>
      <c r="B12" s="89"/>
      <c r="D12" s="7" t="s">
        <v>212</v>
      </c>
      <c r="F12" s="4" t="s">
        <v>213</v>
      </c>
    </row>
    <row r="13" spans="1:17" ht="21" x14ac:dyDescent="0.2">
      <c r="A13" s="89" t="s">
        <v>214</v>
      </c>
      <c r="B13" s="90"/>
      <c r="D13" s="89" t="s">
        <v>214</v>
      </c>
      <c r="F13" s="4" t="s">
        <v>215</v>
      </c>
    </row>
    <row r="14" spans="1:17" ht="21" x14ac:dyDescent="0.2">
      <c r="A14" s="91"/>
      <c r="B14" s="91"/>
      <c r="D14" s="91"/>
      <c r="F14" s="4" t="s">
        <v>216</v>
      </c>
    </row>
    <row r="15" spans="1:17" ht="21" x14ac:dyDescent="0.2">
      <c r="A15" s="91"/>
      <c r="B15" s="91"/>
      <c r="D15" s="91"/>
      <c r="F15" s="4" t="s">
        <v>217</v>
      </c>
    </row>
    <row r="16" spans="1:17" ht="21" x14ac:dyDescent="0.2">
      <c r="A16" s="88"/>
      <c r="B16" s="88"/>
      <c r="D16" s="88"/>
      <c r="F16" s="4" t="s">
        <v>218</v>
      </c>
    </row>
    <row r="17" spans="1:10" x14ac:dyDescent="0.2">
      <c r="A17" s="3"/>
      <c r="B17" s="3"/>
      <c r="D17" s="3"/>
      <c r="F17" s="3"/>
    </row>
    <row r="18" spans="1:10" ht="21" x14ac:dyDescent="0.2">
      <c r="A18" s="67" t="s">
        <v>219</v>
      </c>
      <c r="B18" s="67"/>
      <c r="C18" s="67"/>
      <c r="D18" s="67"/>
      <c r="E18" s="67"/>
      <c r="F18" s="67"/>
      <c r="G18" s="67"/>
      <c r="H18" s="67"/>
      <c r="I18" s="67"/>
      <c r="J18" s="67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D21" sqref="D21"/>
    </sheetView>
  </sheetViews>
  <sheetFormatPr defaultRowHeight="12.75" x14ac:dyDescent="0.2"/>
  <cols>
    <col min="1" max="1" width="6.5703125" bestFit="1" customWidth="1"/>
    <col min="2" max="2" width="22.5703125" customWidth="1"/>
    <col min="3" max="3" width="1.28515625" customWidth="1"/>
    <col min="4" max="4" width="28.42578125" bestFit="1" customWidth="1"/>
    <col min="5" max="5" width="2" bestFit="1" customWidth="1"/>
    <col min="6" max="6" width="23.7109375" bestFit="1" customWidth="1"/>
    <col min="7" max="7" width="2" bestFit="1" customWidth="1"/>
    <col min="8" max="8" width="28.42578125" bestFit="1" customWidth="1"/>
    <col min="9" max="9" width="2" bestFit="1" customWidth="1"/>
    <col min="10" max="10" width="23.7109375" bestFit="1" customWidth="1"/>
    <col min="11" max="11" width="0.28515625" customWidth="1"/>
  </cols>
  <sheetData>
    <row r="1" spans="1:10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1.75" customHeight="1" x14ac:dyDescent="0.2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4.45" customHeight="1" x14ac:dyDescent="0.2"/>
    <row r="5" spans="1:10" ht="23.25" customHeight="1" x14ac:dyDescent="0.2">
      <c r="A5" s="1" t="s">
        <v>220</v>
      </c>
      <c r="B5" s="76" t="s">
        <v>221</v>
      </c>
      <c r="C5" s="76"/>
      <c r="D5" s="76"/>
      <c r="E5" s="76"/>
      <c r="F5" s="76"/>
      <c r="G5" s="76"/>
      <c r="H5" s="76"/>
      <c r="I5" s="76"/>
      <c r="J5" s="76"/>
    </row>
    <row r="6" spans="1:10" ht="22.5" customHeight="1" x14ac:dyDescent="0.2">
      <c r="D6" s="67" t="s">
        <v>156</v>
      </c>
      <c r="E6" s="67"/>
      <c r="F6" s="67"/>
      <c r="H6" s="67" t="s">
        <v>157</v>
      </c>
      <c r="I6" s="67"/>
      <c r="J6" s="67"/>
    </row>
    <row r="7" spans="1:10" ht="36.4" customHeight="1" x14ac:dyDescent="0.2">
      <c r="A7" s="67" t="s">
        <v>222</v>
      </c>
      <c r="B7" s="67"/>
      <c r="C7" s="27"/>
      <c r="D7" s="7" t="s">
        <v>223</v>
      </c>
      <c r="E7" s="28"/>
      <c r="F7" s="7" t="s">
        <v>224</v>
      </c>
      <c r="G7" s="27"/>
      <c r="H7" s="7" t="s">
        <v>223</v>
      </c>
      <c r="I7" s="28"/>
      <c r="J7" s="7" t="s">
        <v>224</v>
      </c>
    </row>
    <row r="8" spans="1:10" ht="21.75" customHeight="1" x14ac:dyDescent="0.2">
      <c r="A8" s="79" t="s">
        <v>269</v>
      </c>
      <c r="B8" s="79"/>
      <c r="C8" s="27"/>
      <c r="D8" s="10">
        <v>53389</v>
      </c>
      <c r="E8" s="27"/>
      <c r="F8" s="37">
        <f>D8/سپرده!$J$17</f>
        <v>2.5401181081778184E-8</v>
      </c>
      <c r="G8" s="27"/>
      <c r="H8" s="10">
        <v>217948</v>
      </c>
      <c r="I8" s="27"/>
      <c r="J8" s="37">
        <f>H8/سپرده!$J$17</f>
        <v>1.0369433056268879E-7</v>
      </c>
    </row>
    <row r="9" spans="1:10" ht="21.75" customHeight="1" x14ac:dyDescent="0.2">
      <c r="A9" s="80" t="s">
        <v>168</v>
      </c>
      <c r="B9" s="80"/>
      <c r="C9" s="27"/>
      <c r="D9" s="12">
        <v>27067</v>
      </c>
      <c r="E9" s="27"/>
      <c r="F9" s="39">
        <f>D9/سپرده!$J$17</f>
        <v>1.2877816934958328E-8</v>
      </c>
      <c r="G9" s="27"/>
      <c r="H9" s="12">
        <v>119386</v>
      </c>
      <c r="I9" s="27"/>
      <c r="J9" s="39">
        <f>H9/سپرده!$J$17</f>
        <v>5.68009403553011E-8</v>
      </c>
    </row>
    <row r="10" spans="1:10" ht="21.75" customHeight="1" x14ac:dyDescent="0.2">
      <c r="A10" s="80" t="s">
        <v>20</v>
      </c>
      <c r="B10" s="80"/>
      <c r="C10" s="27"/>
      <c r="D10" s="12">
        <v>366349</v>
      </c>
      <c r="E10" s="27"/>
      <c r="F10" s="39">
        <f>D10/سپرده!$J$17</f>
        <v>1.7429989863320826E-7</v>
      </c>
      <c r="G10" s="27"/>
      <c r="H10" s="12">
        <v>3169205</v>
      </c>
      <c r="I10" s="27"/>
      <c r="J10" s="39">
        <f>H10/سپرده!$J$17</f>
        <v>1.5078302663521856E-6</v>
      </c>
    </row>
    <row r="11" spans="1:10" ht="21.75" customHeight="1" x14ac:dyDescent="0.2">
      <c r="A11" s="80" t="s">
        <v>270</v>
      </c>
      <c r="B11" s="80"/>
      <c r="C11" s="27"/>
      <c r="D11" s="12">
        <v>14335</v>
      </c>
      <c r="E11" s="27"/>
      <c r="F11" s="39">
        <f>D11/سپرده!$J$17</f>
        <v>6.8202425744496106E-9</v>
      </c>
      <c r="G11" s="27"/>
      <c r="H11" s="12">
        <v>89108</v>
      </c>
      <c r="I11" s="27"/>
      <c r="J11" s="39">
        <f>H11/سپرده!$J$17</f>
        <v>4.2395408114688242E-8</v>
      </c>
    </row>
    <row r="12" spans="1:10" ht="21.75" customHeight="1" x14ac:dyDescent="0.2">
      <c r="A12" s="80" t="s">
        <v>271</v>
      </c>
      <c r="B12" s="80"/>
      <c r="C12" s="27"/>
      <c r="D12" s="12">
        <v>370877</v>
      </c>
      <c r="E12" s="27"/>
      <c r="F12" s="39">
        <f>D12/سپرده!$J$17</f>
        <v>1.764542103442029E-7</v>
      </c>
      <c r="G12" s="27"/>
      <c r="H12" s="12">
        <v>1525401</v>
      </c>
      <c r="I12" s="27"/>
      <c r="J12" s="39">
        <f>H12/سپرده!$J$17</f>
        <v>7.2574850668350273E-7</v>
      </c>
    </row>
    <row r="13" spans="1:10" ht="21.75" customHeight="1" x14ac:dyDescent="0.2">
      <c r="A13" s="80" t="s">
        <v>273</v>
      </c>
      <c r="B13" s="80"/>
      <c r="C13" s="27"/>
      <c r="D13" s="12">
        <v>2423859</v>
      </c>
      <c r="E13" s="27"/>
      <c r="F13" s="39">
        <f>D13/سپرده!$J$17</f>
        <v>1.1532128598718423E-6</v>
      </c>
      <c r="G13" s="27"/>
      <c r="H13" s="12">
        <v>6094860</v>
      </c>
      <c r="I13" s="27"/>
      <c r="J13" s="39">
        <f>H13/سپرده!$J$17</f>
        <v>2.8997853963941373E-6</v>
      </c>
    </row>
    <row r="14" spans="1:10" ht="21.75" customHeight="1" x14ac:dyDescent="0.2">
      <c r="A14" s="80" t="s">
        <v>272</v>
      </c>
      <c r="B14" s="80"/>
      <c r="C14" s="27"/>
      <c r="D14" s="12">
        <v>52548589779</v>
      </c>
      <c r="E14" s="27"/>
      <c r="F14" s="40">
        <f>D14/سپرده!$J$17</f>
        <v>2.5001334442833867E-2</v>
      </c>
      <c r="G14" s="27"/>
      <c r="H14" s="12">
        <v>165598350793</v>
      </c>
      <c r="I14" s="27"/>
      <c r="J14" s="40">
        <f>H14/سپرده!$J$17</f>
        <v>7.8787647180820375E-2</v>
      </c>
    </row>
    <row r="15" spans="1:10" ht="21.75" customHeight="1" thickBot="1" x14ac:dyDescent="0.25">
      <c r="A15" s="75" t="s">
        <v>93</v>
      </c>
      <c r="B15" s="75"/>
      <c r="C15" s="27"/>
      <c r="D15" s="14">
        <f>SUM(D8:D14)</f>
        <v>52551845655</v>
      </c>
      <c r="E15" s="27"/>
      <c r="F15" s="38">
        <f>SUM(F8:F14)</f>
        <v>2.5002883509043308E-2</v>
      </c>
      <c r="G15" s="27"/>
      <c r="H15" s="14">
        <f>SUM(H8:H14)</f>
        <v>165609566701</v>
      </c>
      <c r="I15" s="27"/>
      <c r="J15" s="38">
        <f>SUM(J8:J14)</f>
        <v>7.8792983435668831E-2</v>
      </c>
    </row>
  </sheetData>
  <mergeCells count="15">
    <mergeCell ref="A15:B15"/>
    <mergeCell ref="A12:B12"/>
    <mergeCell ref="A14:B14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4"/>
  <sheetViews>
    <sheetView rightToLeft="1" workbookViewId="0">
      <selection activeCell="F18" sqref="F18"/>
    </sheetView>
  </sheetViews>
  <sheetFormatPr defaultRowHeight="18.75" x14ac:dyDescent="0.45"/>
  <cols>
    <col min="1" max="1" width="6" style="29" bestFit="1" customWidth="1"/>
    <col min="2" max="2" width="33.28515625" style="29" customWidth="1"/>
    <col min="3" max="3" width="1.28515625" style="29" customWidth="1"/>
    <col min="4" max="4" width="6.85546875" style="29" bestFit="1" customWidth="1"/>
    <col min="5" max="5" width="1.28515625" style="29" customWidth="1"/>
    <col min="6" max="6" width="24.42578125" style="29" customWidth="1"/>
    <col min="7" max="7" width="0.28515625" style="29" customWidth="1"/>
    <col min="8" max="8" width="9.140625" style="29"/>
  </cols>
  <sheetData>
    <row r="1" spans="1:6" ht="21" x14ac:dyDescent="0.45">
      <c r="A1" s="65" t="s">
        <v>0</v>
      </c>
      <c r="B1" s="65"/>
      <c r="C1" s="65"/>
      <c r="D1" s="65"/>
      <c r="E1" s="65"/>
      <c r="F1" s="65"/>
    </row>
    <row r="2" spans="1:6" ht="21" x14ac:dyDescent="0.45">
      <c r="A2" s="65" t="s">
        <v>137</v>
      </c>
      <c r="B2" s="65"/>
      <c r="C2" s="65"/>
      <c r="D2" s="65"/>
      <c r="E2" s="65"/>
      <c r="F2" s="65"/>
    </row>
    <row r="3" spans="1:6" ht="21" x14ac:dyDescent="0.45">
      <c r="A3" s="65" t="s">
        <v>2</v>
      </c>
      <c r="B3" s="65"/>
      <c r="C3" s="65"/>
      <c r="D3" s="65"/>
      <c r="E3" s="65"/>
      <c r="F3" s="65"/>
    </row>
    <row r="5" spans="1:6" ht="21" x14ac:dyDescent="0.45">
      <c r="A5" s="41" t="s">
        <v>225</v>
      </c>
      <c r="B5" s="66" t="s">
        <v>152</v>
      </c>
      <c r="C5" s="66"/>
      <c r="D5" s="66"/>
      <c r="E5" s="66"/>
      <c r="F5" s="66"/>
    </row>
    <row r="6" spans="1:6" ht="21" x14ac:dyDescent="0.45">
      <c r="D6" s="2" t="s">
        <v>156</v>
      </c>
      <c r="F6" s="2" t="s">
        <v>9</v>
      </c>
    </row>
    <row r="7" spans="1:6" ht="21" x14ac:dyDescent="0.45">
      <c r="A7" s="67" t="s">
        <v>152</v>
      </c>
      <c r="B7" s="67"/>
      <c r="C7" s="30"/>
      <c r="D7" s="4" t="s">
        <v>133</v>
      </c>
      <c r="E7" s="30"/>
      <c r="F7" s="4" t="s">
        <v>133</v>
      </c>
    </row>
    <row r="8" spans="1:6" x14ac:dyDescent="0.45">
      <c r="A8" s="79" t="s">
        <v>152</v>
      </c>
      <c r="B8" s="79"/>
      <c r="C8" s="30"/>
      <c r="D8" s="10">
        <v>0</v>
      </c>
      <c r="E8" s="30"/>
      <c r="F8" s="10">
        <v>23630991865</v>
      </c>
    </row>
    <row r="9" spans="1:6" x14ac:dyDescent="0.45">
      <c r="A9" s="81" t="s">
        <v>226</v>
      </c>
      <c r="B9" s="81"/>
      <c r="C9" s="30"/>
      <c r="D9" s="13">
        <v>0</v>
      </c>
      <c r="E9" s="30"/>
      <c r="F9" s="13">
        <v>3010689408</v>
      </c>
    </row>
    <row r="10" spans="1:6" ht="21" x14ac:dyDescent="0.45">
      <c r="A10" s="75" t="s">
        <v>93</v>
      </c>
      <c r="B10" s="75"/>
      <c r="C10" s="30"/>
      <c r="D10" s="14">
        <v>0</v>
      </c>
      <c r="E10" s="30"/>
      <c r="F10" s="14">
        <f>SUM(F8:F9)</f>
        <v>26641681273</v>
      </c>
    </row>
    <row r="11" spans="1:6" x14ac:dyDescent="0.45">
      <c r="A11" s="30"/>
      <c r="B11" s="30"/>
      <c r="C11" s="30"/>
      <c r="D11" s="30"/>
      <c r="E11" s="30"/>
      <c r="F11" s="30"/>
    </row>
    <row r="12" spans="1:6" x14ac:dyDescent="0.45">
      <c r="A12" s="30"/>
      <c r="B12" s="30"/>
      <c r="C12" s="30"/>
      <c r="D12" s="30"/>
      <c r="E12" s="30"/>
      <c r="F12" s="30"/>
    </row>
    <row r="13" spans="1:6" x14ac:dyDescent="0.45">
      <c r="A13" s="30"/>
      <c r="B13" s="30"/>
      <c r="C13" s="30"/>
      <c r="D13" s="30"/>
      <c r="E13" s="30"/>
      <c r="F13" s="30"/>
    </row>
    <row r="14" spans="1:6" x14ac:dyDescent="0.45">
      <c r="A14" s="30"/>
      <c r="B14" s="30"/>
      <c r="C14" s="30"/>
      <c r="D14" s="30"/>
      <c r="E14" s="30"/>
      <c r="F14" s="30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21"/>
  <sheetViews>
    <sheetView rightToLeft="1" workbookViewId="0">
      <selection sqref="A1:S1"/>
    </sheetView>
  </sheetViews>
  <sheetFormatPr defaultRowHeight="18.75" x14ac:dyDescent="0.45"/>
  <cols>
    <col min="1" max="1" width="27.28515625" style="29" bestFit="1" customWidth="1"/>
    <col min="2" max="2" width="1.28515625" style="29" customWidth="1"/>
    <col min="3" max="3" width="17.28515625" style="29" bestFit="1" customWidth="1"/>
    <col min="4" max="4" width="1.28515625" style="29" customWidth="1"/>
    <col min="5" max="5" width="23.85546875" style="29" bestFit="1" customWidth="1"/>
    <col min="6" max="6" width="1.28515625" style="29" customWidth="1"/>
    <col min="7" max="7" width="16.42578125" style="29" bestFit="1" customWidth="1"/>
    <col min="8" max="8" width="1.28515625" style="29" customWidth="1"/>
    <col min="9" max="9" width="16.28515625" style="29" bestFit="1" customWidth="1"/>
    <col min="10" max="10" width="1.28515625" style="29" customWidth="1"/>
    <col min="11" max="11" width="12" style="29" bestFit="1" customWidth="1"/>
    <col min="12" max="12" width="1.28515625" style="29" customWidth="1"/>
    <col min="13" max="13" width="17.85546875" style="29" bestFit="1" customWidth="1"/>
    <col min="14" max="14" width="1.28515625" style="29" customWidth="1"/>
    <col min="15" max="15" width="16.28515625" style="29" bestFit="1" customWidth="1"/>
    <col min="16" max="16" width="1.28515625" style="29" customWidth="1"/>
    <col min="17" max="17" width="13.7109375" style="29" bestFit="1" customWidth="1"/>
    <col min="18" max="18" width="1.28515625" style="29" customWidth="1"/>
    <col min="19" max="19" width="17.85546875" style="29" bestFit="1" customWidth="1"/>
    <col min="20" max="20" width="0.28515625" style="29" customWidth="1"/>
    <col min="21" max="23" width="9.140625" style="29"/>
  </cols>
  <sheetData>
    <row r="1" spans="1:21" ht="21" x14ac:dyDescent="0.4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21" ht="21" x14ac:dyDescent="0.4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1" ht="21" x14ac:dyDescent="0.4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5" spans="1:21" ht="21" x14ac:dyDescent="0.45">
      <c r="A5" s="66" t="s">
        <v>159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21" ht="21" x14ac:dyDescent="0.45">
      <c r="A6" s="67" t="s">
        <v>95</v>
      </c>
      <c r="B6" s="30"/>
      <c r="C6" s="67" t="s">
        <v>227</v>
      </c>
      <c r="D6" s="67"/>
      <c r="E6" s="67"/>
      <c r="F6" s="67"/>
      <c r="G6" s="67"/>
      <c r="H6" s="30"/>
      <c r="I6" s="67" t="s">
        <v>156</v>
      </c>
      <c r="J6" s="67"/>
      <c r="K6" s="67"/>
      <c r="L6" s="67"/>
      <c r="M6" s="67"/>
      <c r="N6" s="30"/>
      <c r="O6" s="67" t="s">
        <v>157</v>
      </c>
      <c r="P6" s="67"/>
      <c r="Q6" s="67"/>
      <c r="R6" s="67"/>
      <c r="S6" s="67"/>
      <c r="T6" s="30"/>
      <c r="U6" s="30"/>
    </row>
    <row r="7" spans="1:21" ht="42" x14ac:dyDescent="0.45">
      <c r="A7" s="67"/>
      <c r="B7" s="30"/>
      <c r="C7" s="7" t="s">
        <v>228</v>
      </c>
      <c r="D7" s="31"/>
      <c r="E7" s="7" t="s">
        <v>229</v>
      </c>
      <c r="F7" s="31"/>
      <c r="G7" s="7" t="s">
        <v>230</v>
      </c>
      <c r="H7" s="30"/>
      <c r="I7" s="7" t="s">
        <v>231</v>
      </c>
      <c r="J7" s="31"/>
      <c r="K7" s="7" t="s">
        <v>232</v>
      </c>
      <c r="L7" s="31"/>
      <c r="M7" s="7" t="s">
        <v>233</v>
      </c>
      <c r="N7" s="30"/>
      <c r="O7" s="7" t="s">
        <v>231</v>
      </c>
      <c r="P7" s="31"/>
      <c r="Q7" s="7" t="s">
        <v>232</v>
      </c>
      <c r="R7" s="31"/>
      <c r="S7" s="7" t="s">
        <v>233</v>
      </c>
      <c r="T7" s="30"/>
      <c r="U7" s="30"/>
    </row>
    <row r="8" spans="1:21" x14ac:dyDescent="0.45">
      <c r="A8" s="32" t="s">
        <v>57</v>
      </c>
      <c r="B8" s="30"/>
      <c r="C8" s="32" t="s">
        <v>234</v>
      </c>
      <c r="D8" s="30"/>
      <c r="E8" s="10">
        <v>350000000</v>
      </c>
      <c r="F8" s="30"/>
      <c r="G8" s="10">
        <v>1500</v>
      </c>
      <c r="H8" s="30"/>
      <c r="I8" s="10">
        <v>0</v>
      </c>
      <c r="J8" s="30"/>
      <c r="K8" s="10">
        <v>0</v>
      </c>
      <c r="L8" s="30"/>
      <c r="M8" s="10">
        <v>0</v>
      </c>
      <c r="N8" s="30"/>
      <c r="O8" s="10">
        <v>525000000000</v>
      </c>
      <c r="P8" s="30"/>
      <c r="Q8" s="10">
        <v>0</v>
      </c>
      <c r="R8" s="30"/>
      <c r="S8" s="10">
        <v>525000000000</v>
      </c>
      <c r="T8" s="30"/>
      <c r="U8" s="30"/>
    </row>
    <row r="9" spans="1:21" x14ac:dyDescent="0.45">
      <c r="A9" s="33" t="s">
        <v>177</v>
      </c>
      <c r="B9" s="30"/>
      <c r="C9" s="33" t="s">
        <v>235</v>
      </c>
      <c r="D9" s="30"/>
      <c r="E9" s="12">
        <v>100000000</v>
      </c>
      <c r="F9" s="30"/>
      <c r="G9" s="12">
        <v>180</v>
      </c>
      <c r="H9" s="30"/>
      <c r="I9" s="12">
        <v>0</v>
      </c>
      <c r="J9" s="30"/>
      <c r="K9" s="12">
        <v>0</v>
      </c>
      <c r="L9" s="30"/>
      <c r="M9" s="12">
        <v>0</v>
      </c>
      <c r="N9" s="30"/>
      <c r="O9" s="12">
        <v>18000000000</v>
      </c>
      <c r="P9" s="30"/>
      <c r="Q9" s="12">
        <v>231237323</v>
      </c>
      <c r="R9" s="30"/>
      <c r="S9" s="12">
        <v>17768762677</v>
      </c>
      <c r="T9" s="30"/>
      <c r="U9" s="30"/>
    </row>
    <row r="10" spans="1:21" x14ac:dyDescent="0.45">
      <c r="A10" s="33" t="s">
        <v>36</v>
      </c>
      <c r="B10" s="30"/>
      <c r="C10" s="33" t="s">
        <v>236</v>
      </c>
      <c r="D10" s="30"/>
      <c r="E10" s="12">
        <v>17200000</v>
      </c>
      <c r="F10" s="30"/>
      <c r="G10" s="12">
        <v>1000</v>
      </c>
      <c r="H10" s="30"/>
      <c r="I10" s="12">
        <v>0</v>
      </c>
      <c r="J10" s="30"/>
      <c r="K10" s="12">
        <v>0</v>
      </c>
      <c r="L10" s="30"/>
      <c r="M10" s="12">
        <v>0</v>
      </c>
      <c r="N10" s="30"/>
      <c r="O10" s="12">
        <v>17200000000</v>
      </c>
      <c r="P10" s="30"/>
      <c r="Q10" s="12">
        <v>312306658</v>
      </c>
      <c r="R10" s="30"/>
      <c r="S10" s="12">
        <v>16887693342</v>
      </c>
      <c r="T10" s="30"/>
      <c r="U10" s="30"/>
    </row>
    <row r="11" spans="1:21" x14ac:dyDescent="0.45">
      <c r="A11" s="33" t="s">
        <v>63</v>
      </c>
      <c r="B11" s="30"/>
      <c r="C11" s="33" t="s">
        <v>237</v>
      </c>
      <c r="D11" s="30"/>
      <c r="E11" s="12">
        <v>22000000</v>
      </c>
      <c r="F11" s="30"/>
      <c r="G11" s="12">
        <v>1350</v>
      </c>
      <c r="H11" s="30"/>
      <c r="I11" s="12">
        <v>0</v>
      </c>
      <c r="J11" s="30"/>
      <c r="K11" s="12">
        <v>0</v>
      </c>
      <c r="L11" s="30"/>
      <c r="M11" s="12">
        <v>0</v>
      </c>
      <c r="N11" s="30"/>
      <c r="O11" s="12">
        <v>29700000000</v>
      </c>
      <c r="P11" s="30"/>
      <c r="Q11" s="12">
        <v>460620364</v>
      </c>
      <c r="R11" s="30"/>
      <c r="S11" s="12">
        <v>29239379636</v>
      </c>
      <c r="T11" s="30"/>
      <c r="U11" s="30"/>
    </row>
    <row r="12" spans="1:21" x14ac:dyDescent="0.45">
      <c r="A12" s="33" t="s">
        <v>38</v>
      </c>
      <c r="B12" s="30"/>
      <c r="C12" s="33" t="s">
        <v>238</v>
      </c>
      <c r="D12" s="30"/>
      <c r="E12" s="12">
        <v>37000000</v>
      </c>
      <c r="F12" s="30"/>
      <c r="G12" s="12">
        <v>2260</v>
      </c>
      <c r="H12" s="30"/>
      <c r="I12" s="12">
        <v>0</v>
      </c>
      <c r="J12" s="30"/>
      <c r="K12" s="12">
        <v>0</v>
      </c>
      <c r="L12" s="30"/>
      <c r="M12" s="12">
        <v>0</v>
      </c>
      <c r="N12" s="30"/>
      <c r="O12" s="12">
        <v>83620000000</v>
      </c>
      <c r="P12" s="30"/>
      <c r="Q12" s="12">
        <v>0</v>
      </c>
      <c r="R12" s="30"/>
      <c r="S12" s="12">
        <v>83620000000</v>
      </c>
      <c r="T12" s="30"/>
      <c r="U12" s="30"/>
    </row>
    <row r="13" spans="1:21" x14ac:dyDescent="0.45">
      <c r="A13" s="33" t="s">
        <v>24</v>
      </c>
      <c r="B13" s="30"/>
      <c r="C13" s="33" t="s">
        <v>239</v>
      </c>
      <c r="D13" s="30"/>
      <c r="E13" s="12">
        <v>50000000</v>
      </c>
      <c r="F13" s="30"/>
      <c r="G13" s="12">
        <v>340</v>
      </c>
      <c r="H13" s="30"/>
      <c r="I13" s="12">
        <v>0</v>
      </c>
      <c r="J13" s="30"/>
      <c r="K13" s="12">
        <v>0</v>
      </c>
      <c r="L13" s="30"/>
      <c r="M13" s="12">
        <v>0</v>
      </c>
      <c r="N13" s="30"/>
      <c r="O13" s="12">
        <v>17000000000</v>
      </c>
      <c r="P13" s="30"/>
      <c r="Q13" s="12">
        <v>263654754</v>
      </c>
      <c r="R13" s="30"/>
      <c r="S13" s="12">
        <v>16736345246</v>
      </c>
      <c r="T13" s="30"/>
      <c r="U13" s="30"/>
    </row>
    <row r="14" spans="1:21" x14ac:dyDescent="0.45">
      <c r="A14" s="33" t="s">
        <v>83</v>
      </c>
      <c r="B14" s="30"/>
      <c r="C14" s="33" t="s">
        <v>240</v>
      </c>
      <c r="D14" s="30"/>
      <c r="E14" s="12">
        <v>35000000</v>
      </c>
      <c r="F14" s="30"/>
      <c r="G14" s="12">
        <v>598</v>
      </c>
      <c r="H14" s="30"/>
      <c r="I14" s="12">
        <v>20930000000</v>
      </c>
      <c r="J14" s="30"/>
      <c r="K14" s="12">
        <v>585259654</v>
      </c>
      <c r="L14" s="30"/>
      <c r="M14" s="12">
        <v>20344740346</v>
      </c>
      <c r="N14" s="30"/>
      <c r="O14" s="12">
        <v>20930000000</v>
      </c>
      <c r="P14" s="30"/>
      <c r="Q14" s="12">
        <v>585259654</v>
      </c>
      <c r="R14" s="30"/>
      <c r="S14" s="12">
        <v>20344740346</v>
      </c>
      <c r="T14" s="30"/>
      <c r="U14" s="30"/>
    </row>
    <row r="15" spans="1:21" x14ac:dyDescent="0.45">
      <c r="A15" s="34" t="s">
        <v>88</v>
      </c>
      <c r="B15" s="30"/>
      <c r="C15" s="34" t="s">
        <v>241</v>
      </c>
      <c r="D15" s="30"/>
      <c r="E15" s="13">
        <v>360000</v>
      </c>
      <c r="F15" s="30"/>
      <c r="G15" s="13">
        <v>1000</v>
      </c>
      <c r="H15" s="30"/>
      <c r="I15" s="13">
        <v>360000000</v>
      </c>
      <c r="J15" s="30"/>
      <c r="K15" s="13">
        <v>51368174</v>
      </c>
      <c r="L15" s="30"/>
      <c r="M15" s="13">
        <v>308631826</v>
      </c>
      <c r="N15" s="30"/>
      <c r="O15" s="13">
        <v>360000000</v>
      </c>
      <c r="P15" s="30"/>
      <c r="Q15" s="13">
        <v>51368174</v>
      </c>
      <c r="R15" s="30"/>
      <c r="S15" s="13">
        <v>308631826</v>
      </c>
      <c r="T15" s="30"/>
      <c r="U15" s="30"/>
    </row>
    <row r="16" spans="1:21" ht="21" x14ac:dyDescent="0.45">
      <c r="A16" s="5" t="s">
        <v>93</v>
      </c>
      <c r="B16" s="30"/>
      <c r="C16" s="14"/>
      <c r="D16" s="30"/>
      <c r="E16" s="14"/>
      <c r="F16" s="30"/>
      <c r="G16" s="14"/>
      <c r="H16" s="30"/>
      <c r="I16" s="14">
        <f>SUM(I8:I15)</f>
        <v>21290000000</v>
      </c>
      <c r="J16" s="30"/>
      <c r="K16" s="14">
        <f>SUM(K8:K15)</f>
        <v>636627828</v>
      </c>
      <c r="L16" s="30"/>
      <c r="M16" s="14">
        <f>SUM(M8:M15)</f>
        <v>20653372172</v>
      </c>
      <c r="N16" s="30"/>
      <c r="O16" s="14">
        <f>SUM(O8:O15)</f>
        <v>711810000000</v>
      </c>
      <c r="P16" s="30"/>
      <c r="Q16" s="14">
        <f>SUM(Q8:Q15)</f>
        <v>1904446927</v>
      </c>
      <c r="R16" s="30"/>
      <c r="S16" s="14">
        <f>SUM(S8:S15)</f>
        <v>709905553073</v>
      </c>
      <c r="T16" s="30"/>
      <c r="U16" s="30"/>
    </row>
    <row r="17" spans="1:21" x14ac:dyDescent="0.4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</row>
    <row r="18" spans="1:21" x14ac:dyDescent="0.4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</row>
    <row r="19" spans="1:21" x14ac:dyDescent="0.4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</row>
    <row r="20" spans="1:21" x14ac:dyDescent="0.4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</row>
    <row r="21" spans="1:21" x14ac:dyDescent="0.4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28515625" bestFit="1" customWidth="1"/>
    <col min="4" max="4" width="1.28515625" customWidth="1"/>
    <col min="5" max="5" width="29.28515625" bestFit="1" customWidth="1"/>
    <col min="6" max="6" width="1.28515625" customWidth="1"/>
    <col min="7" max="7" width="16.7109375" bestFit="1" customWidth="1"/>
    <col min="8" max="8" width="1.28515625" customWidth="1"/>
    <col min="9" max="9" width="19" bestFit="1" customWidth="1"/>
    <col min="10" max="10" width="1.28515625" customWidth="1"/>
    <col min="11" max="11" width="19" bestFit="1" customWidth="1"/>
    <col min="12" max="12" width="0.28515625" customWidth="1"/>
  </cols>
  <sheetData>
    <row r="1" spans="1:11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5.5" x14ac:dyDescent="0.2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24" x14ac:dyDescent="0.2">
      <c r="A5" s="76" t="s">
        <v>191</v>
      </c>
      <c r="B5" s="76"/>
      <c r="C5" s="76"/>
      <c r="D5" s="76"/>
      <c r="E5" s="76"/>
      <c r="F5" s="76"/>
      <c r="G5" s="76"/>
      <c r="H5" s="76"/>
      <c r="I5" s="76"/>
      <c r="J5" s="76"/>
      <c r="K5" s="76"/>
    </row>
    <row r="6" spans="1:11" ht="21" x14ac:dyDescent="0.2">
      <c r="I6" s="2" t="s">
        <v>156</v>
      </c>
      <c r="K6" s="2" t="s">
        <v>157</v>
      </c>
    </row>
    <row r="7" spans="1:11" ht="42" x14ac:dyDescent="0.2">
      <c r="A7" s="2" t="s">
        <v>242</v>
      </c>
      <c r="C7" s="6" t="s">
        <v>243</v>
      </c>
      <c r="E7" s="6" t="s">
        <v>244</v>
      </c>
      <c r="G7" s="6" t="s">
        <v>245</v>
      </c>
      <c r="I7" s="7" t="s">
        <v>246</v>
      </c>
      <c r="K7" s="7" t="s">
        <v>246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5703125" bestFit="1" customWidth="1"/>
    <col min="4" max="4" width="1.28515625" customWidth="1"/>
    <col min="5" max="5" width="13.7109375" bestFit="1" customWidth="1"/>
    <col min="6" max="6" width="1.28515625" customWidth="1"/>
    <col min="7" max="7" width="17.5703125" bestFit="1" customWidth="1"/>
    <col min="8" max="8" width="1.28515625" customWidth="1"/>
    <col min="9" max="9" width="8.42578125" bestFit="1" customWidth="1"/>
    <col min="10" max="10" width="1.28515625" customWidth="1"/>
    <col min="11" max="11" width="10.7109375" bestFit="1" customWidth="1"/>
    <col min="12" max="12" width="1.28515625" customWidth="1"/>
    <col min="13" max="13" width="10" bestFit="1" customWidth="1"/>
    <col min="14" max="14" width="1.28515625" customWidth="1"/>
    <col min="15" max="15" width="8.42578125" bestFit="1" customWidth="1"/>
    <col min="16" max="16" width="1.28515625" customWidth="1"/>
    <col min="17" max="17" width="10.7109375" bestFit="1" customWidth="1"/>
    <col min="18" max="18" width="1.28515625" customWidth="1"/>
    <col min="19" max="19" width="10" bestFit="1" customWidth="1"/>
    <col min="20" max="20" width="0.28515625" customWidth="1"/>
  </cols>
  <sheetData>
    <row r="1" spans="1:19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5.5" x14ac:dyDescent="0.2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5" spans="1:19" ht="24" x14ac:dyDescent="0.2">
      <c r="A5" s="76" t="s">
        <v>247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</row>
    <row r="6" spans="1:19" ht="21" x14ac:dyDescent="0.2">
      <c r="A6" s="67" t="s">
        <v>140</v>
      </c>
      <c r="I6" s="67" t="s">
        <v>156</v>
      </c>
      <c r="J6" s="67"/>
      <c r="K6" s="67"/>
      <c r="L6" s="67"/>
      <c r="M6" s="67"/>
      <c r="O6" s="67" t="s">
        <v>157</v>
      </c>
      <c r="P6" s="67"/>
      <c r="Q6" s="67"/>
      <c r="R6" s="67"/>
      <c r="S6" s="67"/>
    </row>
    <row r="7" spans="1:19" ht="42" x14ac:dyDescent="0.2">
      <c r="A7" s="67"/>
      <c r="C7" s="6" t="s">
        <v>248</v>
      </c>
      <c r="E7" s="6" t="s">
        <v>120</v>
      </c>
      <c r="G7" s="6" t="s">
        <v>249</v>
      </c>
      <c r="I7" s="7" t="s">
        <v>250</v>
      </c>
      <c r="J7" s="3"/>
      <c r="K7" s="7" t="s">
        <v>232</v>
      </c>
      <c r="L7" s="3"/>
      <c r="M7" s="7" t="s">
        <v>251</v>
      </c>
      <c r="O7" s="7" t="s">
        <v>250</v>
      </c>
      <c r="P7" s="3"/>
      <c r="Q7" s="7" t="s">
        <v>232</v>
      </c>
      <c r="R7" s="3"/>
      <c r="S7" s="7" t="s">
        <v>251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8"/>
  <sheetViews>
    <sheetView rightToLeft="1" workbookViewId="0">
      <selection sqref="A1:M1"/>
    </sheetView>
  </sheetViews>
  <sheetFormatPr defaultRowHeight="15.75" x14ac:dyDescent="0.4"/>
  <cols>
    <col min="1" max="1" width="15.28515625" style="8" bestFit="1" customWidth="1"/>
    <col min="2" max="2" width="1.28515625" style="8" customWidth="1"/>
    <col min="3" max="3" width="14.85546875" style="8" bestFit="1" customWidth="1"/>
    <col min="4" max="4" width="1.85546875" style="8" bestFit="1" customWidth="1"/>
    <col min="5" max="5" width="10.85546875" style="8" bestFit="1" customWidth="1"/>
    <col min="6" max="6" width="1.85546875" style="8" bestFit="1" customWidth="1"/>
    <col min="7" max="7" width="15" style="8" bestFit="1" customWidth="1"/>
    <col min="8" max="8" width="1.85546875" style="8" bestFit="1" customWidth="1"/>
    <col min="9" max="9" width="22.7109375" style="8" customWidth="1"/>
    <col min="10" max="10" width="1.85546875" style="8" bestFit="1" customWidth="1"/>
    <col min="11" max="11" width="21.7109375" style="8" customWidth="1"/>
    <col min="12" max="12" width="1.85546875" style="8" bestFit="1" customWidth="1"/>
    <col min="13" max="13" width="25.42578125" style="8" customWidth="1"/>
    <col min="14" max="14" width="1.85546875" style="8" bestFit="1" customWidth="1"/>
    <col min="15" max="15" width="9.140625" style="8"/>
  </cols>
  <sheetData>
    <row r="1" spans="1:13" ht="25.5" x14ac:dyDescent="0.4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5.5" x14ac:dyDescent="0.4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5.5" x14ac:dyDescent="0.4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5" spans="1:13" ht="24" x14ac:dyDescent="0.4">
      <c r="A5" s="76" t="s">
        <v>252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3" ht="21" x14ac:dyDescent="0.4">
      <c r="A6" s="67" t="s">
        <v>140</v>
      </c>
      <c r="B6" s="11"/>
      <c r="C6" s="67" t="s">
        <v>156</v>
      </c>
      <c r="D6" s="67"/>
      <c r="E6" s="67"/>
      <c r="F6" s="67"/>
      <c r="G6" s="67"/>
      <c r="H6" s="11"/>
      <c r="I6" s="67" t="s">
        <v>157</v>
      </c>
      <c r="J6" s="67"/>
      <c r="K6" s="67"/>
      <c r="L6" s="67"/>
      <c r="M6" s="67"/>
    </row>
    <row r="7" spans="1:13" ht="21" x14ac:dyDescent="0.4">
      <c r="A7" s="67"/>
      <c r="B7" s="11"/>
      <c r="C7" s="7" t="s">
        <v>250</v>
      </c>
      <c r="D7" s="35"/>
      <c r="E7" s="7" t="s">
        <v>232</v>
      </c>
      <c r="F7" s="35"/>
      <c r="G7" s="7" t="s">
        <v>251</v>
      </c>
      <c r="H7" s="11"/>
      <c r="I7" s="7" t="s">
        <v>250</v>
      </c>
      <c r="J7" s="35"/>
      <c r="K7" s="7" t="s">
        <v>232</v>
      </c>
      <c r="L7" s="35"/>
      <c r="M7" s="7" t="s">
        <v>251</v>
      </c>
    </row>
    <row r="8" spans="1:13" ht="18.75" x14ac:dyDescent="0.4">
      <c r="A8" s="32" t="s">
        <v>269</v>
      </c>
      <c r="B8" s="11"/>
      <c r="C8" s="10">
        <v>53389</v>
      </c>
      <c r="D8" s="11"/>
      <c r="E8" s="10">
        <v>0</v>
      </c>
      <c r="F8" s="11"/>
      <c r="G8" s="10">
        <v>53389</v>
      </c>
      <c r="H8" s="11"/>
      <c r="I8" s="10">
        <v>217948</v>
      </c>
      <c r="J8" s="11"/>
      <c r="K8" s="10">
        <v>0</v>
      </c>
      <c r="L8" s="11"/>
      <c r="M8" s="10">
        <v>217948</v>
      </c>
    </row>
    <row r="9" spans="1:13" ht="18.75" x14ac:dyDescent="0.4">
      <c r="A9" s="33" t="s">
        <v>168</v>
      </c>
      <c r="B9" s="11"/>
      <c r="C9" s="12">
        <v>27067</v>
      </c>
      <c r="D9" s="11"/>
      <c r="E9" s="12">
        <v>0</v>
      </c>
      <c r="F9" s="11"/>
      <c r="G9" s="12">
        <v>27067</v>
      </c>
      <c r="H9" s="11"/>
      <c r="I9" s="12">
        <v>119386</v>
      </c>
      <c r="J9" s="11"/>
      <c r="K9" s="12">
        <v>0</v>
      </c>
      <c r="L9" s="11"/>
      <c r="M9" s="12">
        <v>119386</v>
      </c>
    </row>
    <row r="10" spans="1:13" ht="18.75" x14ac:dyDescent="0.4">
      <c r="A10" s="33" t="s">
        <v>20</v>
      </c>
      <c r="B10" s="11"/>
      <c r="C10" s="12">
        <v>366349</v>
      </c>
      <c r="D10" s="11"/>
      <c r="E10" s="12">
        <v>0</v>
      </c>
      <c r="F10" s="11"/>
      <c r="G10" s="12">
        <v>366349</v>
      </c>
      <c r="H10" s="11"/>
      <c r="I10" s="12">
        <v>3169205</v>
      </c>
      <c r="J10" s="11"/>
      <c r="K10" s="12">
        <v>0</v>
      </c>
      <c r="L10" s="11"/>
      <c r="M10" s="12">
        <v>3169205</v>
      </c>
    </row>
    <row r="11" spans="1:13" ht="18.75" x14ac:dyDescent="0.4">
      <c r="A11" s="33" t="s">
        <v>274</v>
      </c>
      <c r="B11" s="11"/>
      <c r="C11" s="12">
        <v>14335</v>
      </c>
      <c r="D11" s="11"/>
      <c r="E11" s="12">
        <v>0</v>
      </c>
      <c r="F11" s="11"/>
      <c r="G11" s="12">
        <v>14335</v>
      </c>
      <c r="H11" s="11"/>
      <c r="I11" s="12">
        <v>89108</v>
      </c>
      <c r="J11" s="11"/>
      <c r="K11" s="12">
        <v>0</v>
      </c>
      <c r="L11" s="11"/>
      <c r="M11" s="12">
        <v>89108</v>
      </c>
    </row>
    <row r="12" spans="1:13" ht="18.75" x14ac:dyDescent="0.4">
      <c r="A12" s="33" t="s">
        <v>271</v>
      </c>
      <c r="B12" s="11"/>
      <c r="C12" s="12">
        <v>370877</v>
      </c>
      <c r="D12" s="11"/>
      <c r="E12" s="12">
        <v>0</v>
      </c>
      <c r="F12" s="11"/>
      <c r="G12" s="12">
        <v>370877</v>
      </c>
      <c r="H12" s="11"/>
      <c r="I12" s="12">
        <v>1525401</v>
      </c>
      <c r="J12" s="11"/>
      <c r="K12" s="12">
        <v>0</v>
      </c>
      <c r="L12" s="11"/>
      <c r="M12" s="12">
        <v>1525401</v>
      </c>
    </row>
    <row r="13" spans="1:13" ht="18.75" x14ac:dyDescent="0.4">
      <c r="A13" s="33" t="s">
        <v>272</v>
      </c>
      <c r="B13" s="11"/>
      <c r="C13" s="12">
        <v>932089</v>
      </c>
      <c r="D13" s="11"/>
      <c r="E13" s="12">
        <v>0</v>
      </c>
      <c r="F13" s="11"/>
      <c r="G13" s="12">
        <v>932089</v>
      </c>
      <c r="H13" s="11"/>
      <c r="I13" s="12">
        <v>3062627</v>
      </c>
      <c r="J13" s="11"/>
      <c r="K13" s="12">
        <v>0</v>
      </c>
      <c r="L13" s="11"/>
      <c r="M13" s="12">
        <v>3062627</v>
      </c>
    </row>
    <row r="14" spans="1:13" ht="18.75" x14ac:dyDescent="0.4">
      <c r="A14" s="33" t="s">
        <v>273</v>
      </c>
      <c r="B14" s="11"/>
      <c r="C14" s="12">
        <v>2423859</v>
      </c>
      <c r="D14" s="11"/>
      <c r="E14" s="12">
        <v>0</v>
      </c>
      <c r="F14" s="11"/>
      <c r="G14" s="12">
        <v>2423859</v>
      </c>
      <c r="H14" s="11"/>
      <c r="I14" s="12">
        <v>6094860</v>
      </c>
      <c r="J14" s="11"/>
      <c r="K14" s="12">
        <v>0</v>
      </c>
      <c r="L14" s="11"/>
      <c r="M14" s="12">
        <v>6094860</v>
      </c>
    </row>
    <row r="15" spans="1:13" ht="18.75" x14ac:dyDescent="0.4">
      <c r="A15" s="33" t="s">
        <v>275</v>
      </c>
      <c r="B15" s="11"/>
      <c r="C15" s="12">
        <v>52547657690</v>
      </c>
      <c r="D15" s="11"/>
      <c r="E15" s="12">
        <v>17416359</v>
      </c>
      <c r="F15" s="11"/>
      <c r="G15" s="12">
        <v>52530241331</v>
      </c>
      <c r="H15" s="11"/>
      <c r="I15" s="12">
        <v>165595288166</v>
      </c>
      <c r="J15" s="11"/>
      <c r="K15" s="12">
        <v>155481034</v>
      </c>
      <c r="L15" s="11"/>
      <c r="M15" s="12">
        <v>165439807132</v>
      </c>
    </row>
    <row r="16" spans="1:13" ht="21.75" thickBot="1" x14ac:dyDescent="0.45">
      <c r="A16" s="5" t="s">
        <v>93</v>
      </c>
      <c r="B16" s="11"/>
      <c r="C16" s="14">
        <f>SUM(C8:C15)</f>
        <v>52551845655</v>
      </c>
      <c r="D16" s="11"/>
      <c r="E16" s="14">
        <f>SUM(E8:E15)</f>
        <v>17416359</v>
      </c>
      <c r="F16" s="11"/>
      <c r="G16" s="14">
        <f>SUM(G8:G15)</f>
        <v>52534429296</v>
      </c>
      <c r="H16" s="11"/>
      <c r="I16" s="14">
        <f>SUM(I8:I15)</f>
        <v>165609566701</v>
      </c>
      <c r="J16" s="11"/>
      <c r="K16" s="14">
        <v>155481034</v>
      </c>
      <c r="L16" s="11"/>
      <c r="M16" s="14">
        <f>SUM(M8:M15)</f>
        <v>165454085667</v>
      </c>
    </row>
    <row r="17" spans="1:13" x14ac:dyDescent="0.4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x14ac:dyDescent="0.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73"/>
  <sheetViews>
    <sheetView rightToLeft="1" workbookViewId="0">
      <selection sqref="A1:Q1"/>
    </sheetView>
  </sheetViews>
  <sheetFormatPr defaultRowHeight="18.75" x14ac:dyDescent="0.45"/>
  <cols>
    <col min="1" max="1" width="27.5703125" style="29" bestFit="1" customWidth="1"/>
    <col min="2" max="2" width="1.28515625" style="29" customWidth="1"/>
    <col min="3" max="3" width="7.7109375" style="29" customWidth="1"/>
    <col min="4" max="4" width="1.28515625" style="29" customWidth="1"/>
    <col min="5" max="5" width="15" style="29" bestFit="1" customWidth="1"/>
    <col min="6" max="6" width="1.28515625" style="29" customWidth="1"/>
    <col min="7" max="7" width="10.28515625" style="29" bestFit="1" customWidth="1"/>
    <col min="8" max="8" width="1.28515625" style="29" customWidth="1"/>
    <col min="9" max="9" width="22.28515625" style="29" bestFit="1" customWidth="1"/>
    <col min="10" max="10" width="1.28515625" style="29" customWidth="1"/>
    <col min="11" max="11" width="14.7109375" style="29" bestFit="1" customWidth="1"/>
    <col min="12" max="12" width="1.28515625" style="29" customWidth="1"/>
    <col min="13" max="13" width="19.85546875" style="29" bestFit="1" customWidth="1"/>
    <col min="14" max="14" width="1.28515625" style="29" customWidth="1"/>
    <col min="15" max="15" width="19.7109375" style="29" bestFit="1" customWidth="1"/>
    <col min="16" max="16" width="1.28515625" style="29" customWidth="1"/>
    <col min="17" max="17" width="17.85546875" style="29" bestFit="1" customWidth="1"/>
    <col min="18" max="18" width="1.28515625" style="29" customWidth="1"/>
    <col min="19" max="19" width="0.28515625" style="29" customWidth="1"/>
    <col min="20" max="20" width="9.140625" style="29"/>
    <col min="21" max="21" width="9.140625" style="36"/>
  </cols>
  <sheetData>
    <row r="1" spans="1:18" ht="29.1" customHeight="1" x14ac:dyDescent="0.4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8" ht="21.75" customHeight="1" x14ac:dyDescent="0.4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21.75" customHeight="1" x14ac:dyDescent="0.4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4.45" customHeight="1" x14ac:dyDescent="0.45"/>
    <row r="5" spans="1:18" ht="18" customHeight="1" x14ac:dyDescent="0.45">
      <c r="A5" s="66" t="s">
        <v>253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8" ht="24.75" customHeight="1" x14ac:dyDescent="0.45">
      <c r="A6" s="67" t="s">
        <v>140</v>
      </c>
      <c r="B6" s="30"/>
      <c r="C6" s="67" t="s">
        <v>156</v>
      </c>
      <c r="D6" s="67"/>
      <c r="E6" s="67"/>
      <c r="F6" s="67"/>
      <c r="G6" s="67"/>
      <c r="H6" s="67"/>
      <c r="I6" s="67"/>
      <c r="J6" s="30"/>
      <c r="K6" s="67" t="s">
        <v>157</v>
      </c>
      <c r="L6" s="67"/>
      <c r="M6" s="67"/>
      <c r="N6" s="67"/>
      <c r="O6" s="67"/>
      <c r="P6" s="67"/>
      <c r="Q6" s="67"/>
      <c r="R6" s="67"/>
    </row>
    <row r="7" spans="1:18" ht="39" customHeight="1" x14ac:dyDescent="0.45">
      <c r="A7" s="67"/>
      <c r="B7" s="30"/>
      <c r="C7" s="7" t="s">
        <v>13</v>
      </c>
      <c r="D7" s="31"/>
      <c r="E7" s="7" t="s">
        <v>254</v>
      </c>
      <c r="F7" s="31"/>
      <c r="G7" s="7" t="s">
        <v>255</v>
      </c>
      <c r="H7" s="31"/>
      <c r="I7" s="7" t="s">
        <v>256</v>
      </c>
      <c r="J7" s="30"/>
      <c r="K7" s="7" t="s">
        <v>13</v>
      </c>
      <c r="L7" s="31"/>
      <c r="M7" s="7" t="s">
        <v>254</v>
      </c>
      <c r="N7" s="31"/>
      <c r="O7" s="7" t="s">
        <v>255</v>
      </c>
      <c r="P7" s="31"/>
      <c r="Q7" s="89" t="s">
        <v>256</v>
      </c>
      <c r="R7" s="89"/>
    </row>
    <row r="8" spans="1:18" ht="21.75" customHeight="1" x14ac:dyDescent="0.45">
      <c r="A8" s="32" t="s">
        <v>162</v>
      </c>
      <c r="B8" s="30"/>
      <c r="C8" s="15">
        <v>0</v>
      </c>
      <c r="D8" s="57"/>
      <c r="E8" s="15">
        <v>0</v>
      </c>
      <c r="F8" s="57"/>
      <c r="G8" s="15">
        <v>0</v>
      </c>
      <c r="H8" s="57"/>
      <c r="I8" s="15">
        <v>0</v>
      </c>
      <c r="J8" s="57"/>
      <c r="K8" s="15">
        <v>6000000</v>
      </c>
      <c r="L8" s="57"/>
      <c r="M8" s="15">
        <v>19551688197</v>
      </c>
      <c r="N8" s="57"/>
      <c r="O8" s="15">
        <v>16390315860</v>
      </c>
      <c r="P8" s="57"/>
      <c r="Q8" s="83">
        <v>3161372337</v>
      </c>
      <c r="R8" s="83"/>
    </row>
    <row r="9" spans="1:18" ht="21.75" customHeight="1" x14ac:dyDescent="0.45">
      <c r="A9" s="33" t="s">
        <v>56</v>
      </c>
      <c r="B9" s="30"/>
      <c r="C9" s="17">
        <v>0</v>
      </c>
      <c r="D9" s="57"/>
      <c r="E9" s="17">
        <v>0</v>
      </c>
      <c r="F9" s="57"/>
      <c r="G9" s="17">
        <v>0</v>
      </c>
      <c r="H9" s="57"/>
      <c r="I9" s="17">
        <v>0</v>
      </c>
      <c r="J9" s="57"/>
      <c r="K9" s="17">
        <v>130792460</v>
      </c>
      <c r="L9" s="57"/>
      <c r="M9" s="17">
        <v>365257407852</v>
      </c>
      <c r="N9" s="57"/>
      <c r="O9" s="17">
        <v>440737749609</v>
      </c>
      <c r="P9" s="57"/>
      <c r="Q9" s="85">
        <v>-75480341757</v>
      </c>
      <c r="R9" s="85"/>
    </row>
    <row r="10" spans="1:18" ht="21.75" customHeight="1" x14ac:dyDescent="0.45">
      <c r="A10" s="33" t="s">
        <v>163</v>
      </c>
      <c r="B10" s="30"/>
      <c r="C10" s="17">
        <v>0</v>
      </c>
      <c r="D10" s="57"/>
      <c r="E10" s="17">
        <v>0</v>
      </c>
      <c r="F10" s="57"/>
      <c r="G10" s="17">
        <v>0</v>
      </c>
      <c r="H10" s="57"/>
      <c r="I10" s="17">
        <v>0</v>
      </c>
      <c r="J10" s="57"/>
      <c r="K10" s="17">
        <v>4654657</v>
      </c>
      <c r="L10" s="57"/>
      <c r="M10" s="17">
        <v>157173561718</v>
      </c>
      <c r="N10" s="57"/>
      <c r="O10" s="17">
        <v>140546325937</v>
      </c>
      <c r="P10" s="57"/>
      <c r="Q10" s="85">
        <v>16627235781</v>
      </c>
      <c r="R10" s="85"/>
    </row>
    <row r="11" spans="1:18" ht="21.75" customHeight="1" x14ac:dyDescent="0.45">
      <c r="A11" s="33" t="s">
        <v>164</v>
      </c>
      <c r="B11" s="30"/>
      <c r="C11" s="17">
        <v>0</v>
      </c>
      <c r="D11" s="57"/>
      <c r="E11" s="17">
        <v>0</v>
      </c>
      <c r="F11" s="57"/>
      <c r="G11" s="17">
        <v>0</v>
      </c>
      <c r="H11" s="57"/>
      <c r="I11" s="17">
        <v>0</v>
      </c>
      <c r="J11" s="57"/>
      <c r="K11" s="17">
        <v>61453439</v>
      </c>
      <c r="L11" s="57"/>
      <c r="M11" s="17">
        <v>238273740623</v>
      </c>
      <c r="N11" s="57"/>
      <c r="O11" s="17">
        <v>249683262336</v>
      </c>
      <c r="P11" s="57"/>
      <c r="Q11" s="85">
        <v>-11409521713</v>
      </c>
      <c r="R11" s="85"/>
    </row>
    <row r="12" spans="1:18" ht="21.75" customHeight="1" x14ac:dyDescent="0.45">
      <c r="A12" s="33" t="s">
        <v>27</v>
      </c>
      <c r="B12" s="30"/>
      <c r="C12" s="17">
        <v>0</v>
      </c>
      <c r="D12" s="57"/>
      <c r="E12" s="17">
        <v>0</v>
      </c>
      <c r="F12" s="57"/>
      <c r="G12" s="17">
        <v>0</v>
      </c>
      <c r="H12" s="57"/>
      <c r="I12" s="17">
        <v>0</v>
      </c>
      <c r="J12" s="57"/>
      <c r="K12" s="17">
        <v>80271837</v>
      </c>
      <c r="L12" s="57"/>
      <c r="M12" s="17">
        <v>617755653629</v>
      </c>
      <c r="N12" s="57"/>
      <c r="O12" s="17">
        <v>497820848047</v>
      </c>
      <c r="P12" s="57"/>
      <c r="Q12" s="85">
        <v>119934805582</v>
      </c>
      <c r="R12" s="85"/>
    </row>
    <row r="13" spans="1:18" ht="21.75" customHeight="1" x14ac:dyDescent="0.45">
      <c r="A13" s="33" t="s">
        <v>165</v>
      </c>
      <c r="B13" s="30"/>
      <c r="C13" s="17">
        <v>0</v>
      </c>
      <c r="D13" s="57"/>
      <c r="E13" s="17">
        <v>0</v>
      </c>
      <c r="F13" s="57"/>
      <c r="G13" s="17">
        <v>0</v>
      </c>
      <c r="H13" s="57"/>
      <c r="I13" s="17">
        <v>0</v>
      </c>
      <c r="J13" s="57"/>
      <c r="K13" s="17">
        <v>1496311000</v>
      </c>
      <c r="L13" s="57"/>
      <c r="M13" s="17">
        <v>2359739556247</v>
      </c>
      <c r="N13" s="57"/>
      <c r="O13" s="17">
        <v>2188513416539</v>
      </c>
      <c r="P13" s="57"/>
      <c r="Q13" s="85">
        <v>171226139708</v>
      </c>
      <c r="R13" s="85"/>
    </row>
    <row r="14" spans="1:18" ht="21.75" customHeight="1" x14ac:dyDescent="0.45">
      <c r="A14" s="33" t="s">
        <v>166</v>
      </c>
      <c r="B14" s="30"/>
      <c r="C14" s="17">
        <v>0</v>
      </c>
      <c r="D14" s="57"/>
      <c r="E14" s="17">
        <v>0</v>
      </c>
      <c r="F14" s="57"/>
      <c r="G14" s="17">
        <v>0</v>
      </c>
      <c r="H14" s="57"/>
      <c r="I14" s="17">
        <v>0</v>
      </c>
      <c r="J14" s="57"/>
      <c r="K14" s="17">
        <v>6453439</v>
      </c>
      <c r="L14" s="57"/>
      <c r="M14" s="17">
        <v>19418363486</v>
      </c>
      <c r="N14" s="57"/>
      <c r="O14" s="17">
        <v>19418363486</v>
      </c>
      <c r="P14" s="57"/>
      <c r="Q14" s="85">
        <v>0</v>
      </c>
      <c r="R14" s="85"/>
    </row>
    <row r="15" spans="1:18" ht="21.75" customHeight="1" x14ac:dyDescent="0.45">
      <c r="A15" s="33" t="s">
        <v>38</v>
      </c>
      <c r="B15" s="30"/>
      <c r="C15" s="17">
        <v>0</v>
      </c>
      <c r="D15" s="57"/>
      <c r="E15" s="17">
        <v>0</v>
      </c>
      <c r="F15" s="57"/>
      <c r="G15" s="17">
        <v>0</v>
      </c>
      <c r="H15" s="57"/>
      <c r="I15" s="17">
        <v>0</v>
      </c>
      <c r="J15" s="57"/>
      <c r="K15" s="17">
        <v>22100000</v>
      </c>
      <c r="L15" s="57"/>
      <c r="M15" s="17">
        <v>323926958763</v>
      </c>
      <c r="N15" s="57"/>
      <c r="O15" s="17">
        <v>364462754928</v>
      </c>
      <c r="P15" s="57"/>
      <c r="Q15" s="85">
        <v>-40535796165</v>
      </c>
      <c r="R15" s="85"/>
    </row>
    <row r="16" spans="1:18" ht="21.75" customHeight="1" x14ac:dyDescent="0.45">
      <c r="A16" s="33" t="s">
        <v>167</v>
      </c>
      <c r="B16" s="30"/>
      <c r="C16" s="17">
        <v>0</v>
      </c>
      <c r="D16" s="57"/>
      <c r="E16" s="17">
        <v>0</v>
      </c>
      <c r="F16" s="57"/>
      <c r="G16" s="17">
        <v>0</v>
      </c>
      <c r="H16" s="57"/>
      <c r="I16" s="17">
        <v>0</v>
      </c>
      <c r="J16" s="57"/>
      <c r="K16" s="17">
        <v>15000000</v>
      </c>
      <c r="L16" s="57"/>
      <c r="M16" s="17">
        <v>312861019028</v>
      </c>
      <c r="N16" s="57"/>
      <c r="O16" s="17">
        <v>312565050000</v>
      </c>
      <c r="P16" s="57"/>
      <c r="Q16" s="85">
        <v>295969028</v>
      </c>
      <c r="R16" s="85"/>
    </row>
    <row r="17" spans="1:18" ht="21.75" customHeight="1" x14ac:dyDescent="0.45">
      <c r="A17" s="33" t="s">
        <v>54</v>
      </c>
      <c r="B17" s="30"/>
      <c r="C17" s="17">
        <v>0</v>
      </c>
      <c r="D17" s="57"/>
      <c r="E17" s="17">
        <v>0</v>
      </c>
      <c r="F17" s="57"/>
      <c r="G17" s="17">
        <v>0</v>
      </c>
      <c r="H17" s="57"/>
      <c r="I17" s="17">
        <v>0</v>
      </c>
      <c r="J17" s="57"/>
      <c r="K17" s="17">
        <v>103520000</v>
      </c>
      <c r="L17" s="57"/>
      <c r="M17" s="17">
        <v>1701698437906</v>
      </c>
      <c r="N17" s="57"/>
      <c r="O17" s="17">
        <v>1393860087013</v>
      </c>
      <c r="P17" s="57"/>
      <c r="Q17" s="85">
        <v>307838350893</v>
      </c>
      <c r="R17" s="85"/>
    </row>
    <row r="18" spans="1:18" ht="21.75" customHeight="1" x14ac:dyDescent="0.45">
      <c r="A18" s="33" t="s">
        <v>168</v>
      </c>
      <c r="B18" s="30"/>
      <c r="C18" s="17">
        <v>0</v>
      </c>
      <c r="D18" s="57"/>
      <c r="E18" s="17">
        <v>0</v>
      </c>
      <c r="F18" s="57"/>
      <c r="G18" s="17">
        <v>0</v>
      </c>
      <c r="H18" s="57"/>
      <c r="I18" s="17">
        <v>0</v>
      </c>
      <c r="J18" s="57"/>
      <c r="K18" s="17">
        <v>1100000000</v>
      </c>
      <c r="L18" s="57"/>
      <c r="M18" s="17">
        <v>650717395192</v>
      </c>
      <c r="N18" s="57"/>
      <c r="O18" s="17">
        <v>643983230000</v>
      </c>
      <c r="P18" s="57"/>
      <c r="Q18" s="85">
        <v>6734165192</v>
      </c>
      <c r="R18" s="85"/>
    </row>
    <row r="19" spans="1:18" ht="21.75" customHeight="1" x14ac:dyDescent="0.45">
      <c r="A19" s="33" t="s">
        <v>169</v>
      </c>
      <c r="B19" s="30"/>
      <c r="C19" s="17">
        <v>0</v>
      </c>
      <c r="D19" s="57"/>
      <c r="E19" s="17">
        <v>0</v>
      </c>
      <c r="F19" s="57"/>
      <c r="G19" s="17">
        <v>0</v>
      </c>
      <c r="H19" s="57"/>
      <c r="I19" s="17">
        <v>0</v>
      </c>
      <c r="J19" s="57"/>
      <c r="K19" s="17">
        <v>26300000</v>
      </c>
      <c r="L19" s="57"/>
      <c r="M19" s="17">
        <v>252281677744</v>
      </c>
      <c r="N19" s="57"/>
      <c r="O19" s="17">
        <v>245308989400</v>
      </c>
      <c r="P19" s="57"/>
      <c r="Q19" s="85">
        <v>6972688344</v>
      </c>
      <c r="R19" s="85"/>
    </row>
    <row r="20" spans="1:18" ht="21.75" customHeight="1" x14ac:dyDescent="0.45">
      <c r="A20" s="33" t="s">
        <v>34</v>
      </c>
      <c r="B20" s="30"/>
      <c r="C20" s="17">
        <v>0</v>
      </c>
      <c r="D20" s="57"/>
      <c r="E20" s="17">
        <v>0</v>
      </c>
      <c r="F20" s="57"/>
      <c r="G20" s="17">
        <v>0</v>
      </c>
      <c r="H20" s="57"/>
      <c r="I20" s="17">
        <v>0</v>
      </c>
      <c r="J20" s="57"/>
      <c r="K20" s="17">
        <v>804731</v>
      </c>
      <c r="L20" s="57"/>
      <c r="M20" s="17">
        <v>50370037900</v>
      </c>
      <c r="N20" s="57"/>
      <c r="O20" s="17">
        <v>38437867158</v>
      </c>
      <c r="P20" s="57"/>
      <c r="Q20" s="85">
        <v>11932170742</v>
      </c>
      <c r="R20" s="85"/>
    </row>
    <row r="21" spans="1:18" ht="21.75" customHeight="1" x14ac:dyDescent="0.45">
      <c r="A21" s="33" t="s">
        <v>170</v>
      </c>
      <c r="B21" s="30"/>
      <c r="C21" s="17">
        <v>0</v>
      </c>
      <c r="D21" s="57"/>
      <c r="E21" s="17">
        <v>0</v>
      </c>
      <c r="F21" s="57"/>
      <c r="G21" s="17">
        <v>0</v>
      </c>
      <c r="H21" s="57"/>
      <c r="I21" s="17">
        <v>0</v>
      </c>
      <c r="J21" s="57"/>
      <c r="K21" s="17">
        <v>68504674</v>
      </c>
      <c r="L21" s="57"/>
      <c r="M21" s="17">
        <v>168522562800</v>
      </c>
      <c r="N21" s="57"/>
      <c r="O21" s="17">
        <v>190366999500</v>
      </c>
      <c r="P21" s="57"/>
      <c r="Q21" s="85">
        <v>-21844436700</v>
      </c>
      <c r="R21" s="85"/>
    </row>
    <row r="22" spans="1:18" ht="21.75" customHeight="1" x14ac:dyDescent="0.45">
      <c r="A22" s="33" t="s">
        <v>171</v>
      </c>
      <c r="B22" s="30"/>
      <c r="C22" s="17">
        <v>0</v>
      </c>
      <c r="D22" s="57"/>
      <c r="E22" s="17">
        <v>0</v>
      </c>
      <c r="F22" s="57"/>
      <c r="G22" s="17">
        <v>0</v>
      </c>
      <c r="H22" s="57"/>
      <c r="I22" s="17">
        <v>0</v>
      </c>
      <c r="J22" s="57"/>
      <c r="K22" s="17">
        <v>31000000</v>
      </c>
      <c r="L22" s="57"/>
      <c r="M22" s="17">
        <v>445571432104</v>
      </c>
      <c r="N22" s="57"/>
      <c r="O22" s="17">
        <v>401115224800</v>
      </c>
      <c r="P22" s="57"/>
      <c r="Q22" s="85">
        <v>44456207304</v>
      </c>
      <c r="R22" s="85"/>
    </row>
    <row r="23" spans="1:18" ht="21.75" customHeight="1" x14ac:dyDescent="0.45">
      <c r="A23" s="33" t="s">
        <v>172</v>
      </c>
      <c r="B23" s="30"/>
      <c r="C23" s="17">
        <v>0</v>
      </c>
      <c r="D23" s="57"/>
      <c r="E23" s="17">
        <v>0</v>
      </c>
      <c r="F23" s="57"/>
      <c r="G23" s="17">
        <v>0</v>
      </c>
      <c r="H23" s="57"/>
      <c r="I23" s="17">
        <v>0</v>
      </c>
      <c r="J23" s="57"/>
      <c r="K23" s="17">
        <v>102000000</v>
      </c>
      <c r="L23" s="57"/>
      <c r="M23" s="17">
        <v>905686694426</v>
      </c>
      <c r="N23" s="57"/>
      <c r="O23" s="17">
        <v>908716539970</v>
      </c>
      <c r="P23" s="57"/>
      <c r="Q23" s="85">
        <v>-3029845544</v>
      </c>
      <c r="R23" s="85"/>
    </row>
    <row r="24" spans="1:18" ht="21.75" customHeight="1" x14ac:dyDescent="0.45">
      <c r="A24" s="33" t="s">
        <v>86</v>
      </c>
      <c r="B24" s="30"/>
      <c r="C24" s="17">
        <v>0</v>
      </c>
      <c r="D24" s="57"/>
      <c r="E24" s="17">
        <v>0</v>
      </c>
      <c r="F24" s="57"/>
      <c r="G24" s="17">
        <v>0</v>
      </c>
      <c r="H24" s="57"/>
      <c r="I24" s="17">
        <v>0</v>
      </c>
      <c r="J24" s="57"/>
      <c r="K24" s="17">
        <v>8446342</v>
      </c>
      <c r="L24" s="57"/>
      <c r="M24" s="17">
        <v>46330753110</v>
      </c>
      <c r="N24" s="57"/>
      <c r="O24" s="17">
        <v>39993124378</v>
      </c>
      <c r="P24" s="57"/>
      <c r="Q24" s="85">
        <v>6337628732</v>
      </c>
      <c r="R24" s="85"/>
    </row>
    <row r="25" spans="1:18" ht="21.75" customHeight="1" x14ac:dyDescent="0.45">
      <c r="A25" s="33" t="s">
        <v>82</v>
      </c>
      <c r="B25" s="30"/>
      <c r="C25" s="17">
        <v>0</v>
      </c>
      <c r="D25" s="57"/>
      <c r="E25" s="17">
        <v>0</v>
      </c>
      <c r="F25" s="57"/>
      <c r="G25" s="17">
        <v>0</v>
      </c>
      <c r="H25" s="57"/>
      <c r="I25" s="17">
        <v>0</v>
      </c>
      <c r="J25" s="57"/>
      <c r="K25" s="17">
        <v>383000000</v>
      </c>
      <c r="L25" s="57"/>
      <c r="M25" s="17">
        <v>5764217252909</v>
      </c>
      <c r="N25" s="57"/>
      <c r="O25" s="17">
        <v>4541399802153</v>
      </c>
      <c r="P25" s="57"/>
      <c r="Q25" s="85">
        <v>1222817450756</v>
      </c>
      <c r="R25" s="85"/>
    </row>
    <row r="26" spans="1:18" ht="21.75" customHeight="1" x14ac:dyDescent="0.45">
      <c r="A26" s="33" t="s">
        <v>173</v>
      </c>
      <c r="B26" s="30"/>
      <c r="C26" s="17">
        <v>0</v>
      </c>
      <c r="D26" s="57"/>
      <c r="E26" s="17">
        <v>0</v>
      </c>
      <c r="F26" s="57"/>
      <c r="G26" s="17">
        <v>0</v>
      </c>
      <c r="H26" s="57"/>
      <c r="I26" s="17">
        <v>0</v>
      </c>
      <c r="J26" s="57"/>
      <c r="K26" s="17">
        <v>213000000</v>
      </c>
      <c r="L26" s="57"/>
      <c r="M26" s="17">
        <v>588418195990</v>
      </c>
      <c r="N26" s="57"/>
      <c r="O26" s="17">
        <v>570654477000</v>
      </c>
      <c r="P26" s="57"/>
      <c r="Q26" s="85">
        <v>17763718990</v>
      </c>
      <c r="R26" s="85"/>
    </row>
    <row r="27" spans="1:18" ht="21.75" customHeight="1" x14ac:dyDescent="0.45">
      <c r="A27" s="33" t="s">
        <v>57</v>
      </c>
      <c r="B27" s="30"/>
      <c r="C27" s="17">
        <v>0</v>
      </c>
      <c r="D27" s="57"/>
      <c r="E27" s="17">
        <v>0</v>
      </c>
      <c r="F27" s="57"/>
      <c r="G27" s="17">
        <v>0</v>
      </c>
      <c r="H27" s="57"/>
      <c r="I27" s="17">
        <v>0</v>
      </c>
      <c r="J27" s="57"/>
      <c r="K27" s="17">
        <v>144100000</v>
      </c>
      <c r="L27" s="57"/>
      <c r="M27" s="17">
        <v>2085716468501</v>
      </c>
      <c r="N27" s="57"/>
      <c r="O27" s="17">
        <v>2079568847111</v>
      </c>
      <c r="P27" s="57"/>
      <c r="Q27" s="85">
        <v>6147621390</v>
      </c>
      <c r="R27" s="85"/>
    </row>
    <row r="28" spans="1:18" ht="21.75" customHeight="1" x14ac:dyDescent="0.45">
      <c r="A28" s="33" t="s">
        <v>20</v>
      </c>
      <c r="B28" s="30"/>
      <c r="C28" s="17">
        <v>0</v>
      </c>
      <c r="D28" s="57"/>
      <c r="E28" s="17">
        <v>0</v>
      </c>
      <c r="F28" s="57"/>
      <c r="G28" s="17">
        <v>0</v>
      </c>
      <c r="H28" s="57"/>
      <c r="I28" s="17">
        <v>0</v>
      </c>
      <c r="J28" s="57"/>
      <c r="K28" s="17">
        <v>362600000</v>
      </c>
      <c r="L28" s="57"/>
      <c r="M28" s="17">
        <v>986526010603</v>
      </c>
      <c r="N28" s="57"/>
      <c r="O28" s="17">
        <v>1000250238287</v>
      </c>
      <c r="P28" s="57"/>
      <c r="Q28" s="85">
        <v>-13724227684</v>
      </c>
      <c r="R28" s="85"/>
    </row>
    <row r="29" spans="1:18" ht="21.75" customHeight="1" x14ac:dyDescent="0.45">
      <c r="A29" s="33" t="s">
        <v>28</v>
      </c>
      <c r="B29" s="30"/>
      <c r="C29" s="17">
        <v>0</v>
      </c>
      <c r="D29" s="57"/>
      <c r="E29" s="17">
        <v>0</v>
      </c>
      <c r="F29" s="57"/>
      <c r="G29" s="17">
        <v>0</v>
      </c>
      <c r="H29" s="57"/>
      <c r="I29" s="17">
        <v>0</v>
      </c>
      <c r="J29" s="57"/>
      <c r="K29" s="17">
        <v>68200000</v>
      </c>
      <c r="L29" s="57"/>
      <c r="M29" s="17">
        <v>535278069515</v>
      </c>
      <c r="N29" s="57"/>
      <c r="O29" s="17">
        <v>437843106579</v>
      </c>
      <c r="P29" s="57"/>
      <c r="Q29" s="85">
        <v>97434962936</v>
      </c>
      <c r="R29" s="85"/>
    </row>
    <row r="30" spans="1:18" ht="21.75" customHeight="1" x14ac:dyDescent="0.45">
      <c r="A30" s="33" t="s">
        <v>174</v>
      </c>
      <c r="B30" s="30"/>
      <c r="C30" s="17">
        <v>0</v>
      </c>
      <c r="D30" s="57"/>
      <c r="E30" s="17">
        <v>0</v>
      </c>
      <c r="F30" s="57"/>
      <c r="G30" s="17">
        <v>0</v>
      </c>
      <c r="H30" s="57"/>
      <c r="I30" s="17">
        <v>0</v>
      </c>
      <c r="J30" s="57"/>
      <c r="K30" s="17">
        <v>30000000</v>
      </c>
      <c r="L30" s="57"/>
      <c r="M30" s="17">
        <v>164940516601</v>
      </c>
      <c r="N30" s="57"/>
      <c r="O30" s="17">
        <v>147441399300</v>
      </c>
      <c r="P30" s="57"/>
      <c r="Q30" s="85">
        <v>17499117301</v>
      </c>
      <c r="R30" s="85"/>
    </row>
    <row r="31" spans="1:18" ht="21.75" customHeight="1" x14ac:dyDescent="0.45">
      <c r="A31" s="33" t="s">
        <v>62</v>
      </c>
      <c r="B31" s="30"/>
      <c r="C31" s="17">
        <v>0</v>
      </c>
      <c r="D31" s="57"/>
      <c r="E31" s="17">
        <v>0</v>
      </c>
      <c r="F31" s="57"/>
      <c r="G31" s="17">
        <v>0</v>
      </c>
      <c r="H31" s="57"/>
      <c r="I31" s="17">
        <v>0</v>
      </c>
      <c r="J31" s="57"/>
      <c r="K31" s="17">
        <v>145452</v>
      </c>
      <c r="L31" s="57"/>
      <c r="M31" s="17">
        <v>3562701910069</v>
      </c>
      <c r="N31" s="57"/>
      <c r="O31" s="17">
        <v>2585733948683</v>
      </c>
      <c r="P31" s="57"/>
      <c r="Q31" s="85">
        <v>976967961386</v>
      </c>
      <c r="R31" s="85"/>
    </row>
    <row r="32" spans="1:18" ht="21.75" customHeight="1" x14ac:dyDescent="0.45">
      <c r="A32" s="33" t="s">
        <v>175</v>
      </c>
      <c r="B32" s="30"/>
      <c r="C32" s="17">
        <v>0</v>
      </c>
      <c r="D32" s="57"/>
      <c r="E32" s="17">
        <v>0</v>
      </c>
      <c r="F32" s="57"/>
      <c r="G32" s="17">
        <v>0</v>
      </c>
      <c r="H32" s="57"/>
      <c r="I32" s="17">
        <v>0</v>
      </c>
      <c r="J32" s="57"/>
      <c r="K32" s="17">
        <v>30000000</v>
      </c>
      <c r="L32" s="57"/>
      <c r="M32" s="17">
        <v>570266628215</v>
      </c>
      <c r="N32" s="57"/>
      <c r="O32" s="17">
        <v>516456899879</v>
      </c>
      <c r="P32" s="57"/>
      <c r="Q32" s="85">
        <v>53809728336</v>
      </c>
      <c r="R32" s="85"/>
    </row>
    <row r="33" spans="1:18" ht="21.75" customHeight="1" x14ac:dyDescent="0.45">
      <c r="A33" s="33" t="s">
        <v>35</v>
      </c>
      <c r="B33" s="30"/>
      <c r="C33" s="17">
        <v>0</v>
      </c>
      <c r="D33" s="57"/>
      <c r="E33" s="17">
        <v>0</v>
      </c>
      <c r="F33" s="57"/>
      <c r="G33" s="17">
        <v>0</v>
      </c>
      <c r="H33" s="57"/>
      <c r="I33" s="17">
        <v>0</v>
      </c>
      <c r="J33" s="57"/>
      <c r="K33" s="17">
        <v>7092443</v>
      </c>
      <c r="L33" s="57"/>
      <c r="M33" s="17">
        <v>124390298503</v>
      </c>
      <c r="N33" s="57"/>
      <c r="O33" s="17">
        <v>117387475158</v>
      </c>
      <c r="P33" s="57"/>
      <c r="Q33" s="85">
        <v>7002823345</v>
      </c>
      <c r="R33" s="85"/>
    </row>
    <row r="34" spans="1:18" ht="21.75" customHeight="1" x14ac:dyDescent="0.45">
      <c r="A34" s="33" t="s">
        <v>45</v>
      </c>
      <c r="B34" s="30"/>
      <c r="C34" s="17">
        <v>0</v>
      </c>
      <c r="D34" s="57"/>
      <c r="E34" s="17">
        <v>0</v>
      </c>
      <c r="F34" s="57"/>
      <c r="G34" s="17">
        <v>0</v>
      </c>
      <c r="H34" s="57"/>
      <c r="I34" s="17">
        <v>0</v>
      </c>
      <c r="J34" s="57"/>
      <c r="K34" s="17">
        <v>14240794</v>
      </c>
      <c r="L34" s="57"/>
      <c r="M34" s="17">
        <v>410431819752</v>
      </c>
      <c r="N34" s="57"/>
      <c r="O34" s="17">
        <v>358372866354</v>
      </c>
      <c r="P34" s="57"/>
      <c r="Q34" s="85">
        <v>52058953398</v>
      </c>
      <c r="R34" s="85"/>
    </row>
    <row r="35" spans="1:18" ht="21.75" customHeight="1" x14ac:dyDescent="0.45">
      <c r="A35" s="33" t="s">
        <v>52</v>
      </c>
      <c r="B35" s="30"/>
      <c r="C35" s="17">
        <v>0</v>
      </c>
      <c r="D35" s="57"/>
      <c r="E35" s="17">
        <v>0</v>
      </c>
      <c r="F35" s="57"/>
      <c r="G35" s="17">
        <v>0</v>
      </c>
      <c r="H35" s="57"/>
      <c r="I35" s="17">
        <v>0</v>
      </c>
      <c r="J35" s="57"/>
      <c r="K35" s="17">
        <v>20600000</v>
      </c>
      <c r="L35" s="57"/>
      <c r="M35" s="17">
        <v>100692134195</v>
      </c>
      <c r="N35" s="57"/>
      <c r="O35" s="17">
        <v>86203298358</v>
      </c>
      <c r="P35" s="57"/>
      <c r="Q35" s="85">
        <v>14488835837</v>
      </c>
      <c r="R35" s="85"/>
    </row>
    <row r="36" spans="1:18" ht="21.75" customHeight="1" x14ac:dyDescent="0.45">
      <c r="A36" s="33" t="s">
        <v>51</v>
      </c>
      <c r="B36" s="30"/>
      <c r="C36" s="17">
        <v>0</v>
      </c>
      <c r="D36" s="57"/>
      <c r="E36" s="17">
        <v>0</v>
      </c>
      <c r="F36" s="57"/>
      <c r="G36" s="17">
        <v>0</v>
      </c>
      <c r="H36" s="57"/>
      <c r="I36" s="17">
        <v>0</v>
      </c>
      <c r="J36" s="57"/>
      <c r="K36" s="17">
        <v>12736984</v>
      </c>
      <c r="L36" s="57"/>
      <c r="M36" s="17">
        <v>493003458184</v>
      </c>
      <c r="N36" s="57"/>
      <c r="O36" s="17">
        <v>488731843295</v>
      </c>
      <c r="P36" s="57"/>
      <c r="Q36" s="85">
        <v>4271614889</v>
      </c>
      <c r="R36" s="85"/>
    </row>
    <row r="37" spans="1:18" ht="21.75" customHeight="1" x14ac:dyDescent="0.45">
      <c r="A37" s="33" t="s">
        <v>176</v>
      </c>
      <c r="B37" s="30"/>
      <c r="C37" s="17">
        <v>0</v>
      </c>
      <c r="D37" s="57"/>
      <c r="E37" s="17">
        <v>0</v>
      </c>
      <c r="F37" s="57"/>
      <c r="G37" s="17">
        <v>0</v>
      </c>
      <c r="H37" s="57"/>
      <c r="I37" s="17">
        <v>0</v>
      </c>
      <c r="J37" s="57"/>
      <c r="K37" s="17">
        <v>30000000</v>
      </c>
      <c r="L37" s="57"/>
      <c r="M37" s="17">
        <v>360415224187</v>
      </c>
      <c r="N37" s="57"/>
      <c r="O37" s="17">
        <v>330128229000</v>
      </c>
      <c r="P37" s="57"/>
      <c r="Q37" s="85">
        <v>30286995187</v>
      </c>
      <c r="R37" s="85"/>
    </row>
    <row r="38" spans="1:18" ht="21.75" customHeight="1" x14ac:dyDescent="0.45">
      <c r="A38" s="33" t="s">
        <v>31</v>
      </c>
      <c r="B38" s="30"/>
      <c r="C38" s="17">
        <v>0</v>
      </c>
      <c r="D38" s="57"/>
      <c r="E38" s="17">
        <v>0</v>
      </c>
      <c r="F38" s="57"/>
      <c r="G38" s="17">
        <v>0</v>
      </c>
      <c r="H38" s="57"/>
      <c r="I38" s="17">
        <v>0</v>
      </c>
      <c r="J38" s="57"/>
      <c r="K38" s="17">
        <v>100454</v>
      </c>
      <c r="L38" s="57"/>
      <c r="M38" s="17">
        <v>5961710714</v>
      </c>
      <c r="N38" s="57"/>
      <c r="O38" s="17">
        <v>4372642772</v>
      </c>
      <c r="P38" s="57"/>
      <c r="Q38" s="85">
        <v>1589067942</v>
      </c>
      <c r="R38" s="85"/>
    </row>
    <row r="39" spans="1:18" ht="21.75" customHeight="1" x14ac:dyDescent="0.45">
      <c r="A39" s="33" t="s">
        <v>177</v>
      </c>
      <c r="B39" s="30"/>
      <c r="C39" s="17">
        <v>0</v>
      </c>
      <c r="D39" s="57"/>
      <c r="E39" s="17">
        <v>0</v>
      </c>
      <c r="F39" s="57"/>
      <c r="G39" s="17">
        <v>0</v>
      </c>
      <c r="H39" s="57"/>
      <c r="I39" s="17">
        <v>0</v>
      </c>
      <c r="J39" s="57"/>
      <c r="K39" s="17">
        <v>148583182</v>
      </c>
      <c r="L39" s="57"/>
      <c r="M39" s="17">
        <v>175063017706</v>
      </c>
      <c r="N39" s="57"/>
      <c r="O39" s="17">
        <v>224213329200</v>
      </c>
      <c r="P39" s="57"/>
      <c r="Q39" s="85">
        <v>-49150311494</v>
      </c>
      <c r="R39" s="85"/>
    </row>
    <row r="40" spans="1:18" ht="21.75" customHeight="1" x14ac:dyDescent="0.45">
      <c r="A40" s="33" t="s">
        <v>178</v>
      </c>
      <c r="B40" s="30"/>
      <c r="C40" s="17">
        <v>0</v>
      </c>
      <c r="D40" s="57"/>
      <c r="E40" s="17">
        <v>0</v>
      </c>
      <c r="F40" s="57"/>
      <c r="G40" s="17">
        <v>0</v>
      </c>
      <c r="H40" s="57"/>
      <c r="I40" s="17">
        <v>0</v>
      </c>
      <c r="J40" s="57"/>
      <c r="K40" s="17">
        <v>375704</v>
      </c>
      <c r="L40" s="57"/>
      <c r="M40" s="17">
        <v>1895316538980</v>
      </c>
      <c r="N40" s="57"/>
      <c r="O40" s="17">
        <v>1236855120366</v>
      </c>
      <c r="P40" s="57"/>
      <c r="Q40" s="85">
        <v>658461418614</v>
      </c>
      <c r="R40" s="85"/>
    </row>
    <row r="41" spans="1:18" ht="21.75" customHeight="1" x14ac:dyDescent="0.45">
      <c r="A41" s="33" t="s">
        <v>49</v>
      </c>
      <c r="B41" s="30"/>
      <c r="C41" s="17">
        <v>0</v>
      </c>
      <c r="D41" s="57"/>
      <c r="E41" s="17">
        <v>0</v>
      </c>
      <c r="F41" s="57"/>
      <c r="G41" s="17">
        <v>0</v>
      </c>
      <c r="H41" s="57"/>
      <c r="I41" s="17">
        <v>0</v>
      </c>
      <c r="J41" s="57"/>
      <c r="K41" s="17">
        <v>3000000</v>
      </c>
      <c r="L41" s="57"/>
      <c r="M41" s="17">
        <v>42717223701</v>
      </c>
      <c r="N41" s="57"/>
      <c r="O41" s="17">
        <v>29410882808</v>
      </c>
      <c r="P41" s="57"/>
      <c r="Q41" s="85">
        <v>13306340893</v>
      </c>
      <c r="R41" s="85"/>
    </row>
    <row r="42" spans="1:18" ht="21.75" customHeight="1" x14ac:dyDescent="0.45">
      <c r="A42" s="33" t="s">
        <v>69</v>
      </c>
      <c r="B42" s="30"/>
      <c r="C42" s="17">
        <v>0</v>
      </c>
      <c r="D42" s="57"/>
      <c r="E42" s="17">
        <v>0</v>
      </c>
      <c r="F42" s="57"/>
      <c r="G42" s="17">
        <v>0</v>
      </c>
      <c r="H42" s="57"/>
      <c r="I42" s="17">
        <v>0</v>
      </c>
      <c r="J42" s="57"/>
      <c r="K42" s="17">
        <v>8319690</v>
      </c>
      <c r="L42" s="57"/>
      <c r="M42" s="17">
        <v>37674675376</v>
      </c>
      <c r="N42" s="57"/>
      <c r="O42" s="17">
        <v>29058933365</v>
      </c>
      <c r="P42" s="57"/>
      <c r="Q42" s="85">
        <v>8615742011</v>
      </c>
      <c r="R42" s="85"/>
    </row>
    <row r="43" spans="1:18" ht="21.75" customHeight="1" x14ac:dyDescent="0.45">
      <c r="A43" s="33" t="s">
        <v>39</v>
      </c>
      <c r="B43" s="30"/>
      <c r="C43" s="17">
        <v>0</v>
      </c>
      <c r="D43" s="57"/>
      <c r="E43" s="17">
        <v>0</v>
      </c>
      <c r="F43" s="57"/>
      <c r="G43" s="17">
        <v>0</v>
      </c>
      <c r="H43" s="57"/>
      <c r="I43" s="17">
        <v>0</v>
      </c>
      <c r="J43" s="57"/>
      <c r="K43" s="17">
        <v>300000000</v>
      </c>
      <c r="L43" s="57"/>
      <c r="M43" s="17">
        <v>786147242053</v>
      </c>
      <c r="N43" s="57"/>
      <c r="O43" s="17">
        <v>786473202000</v>
      </c>
      <c r="P43" s="57"/>
      <c r="Q43" s="85">
        <v>-325959947</v>
      </c>
      <c r="R43" s="85"/>
    </row>
    <row r="44" spans="1:18" ht="21.75" customHeight="1" x14ac:dyDescent="0.45">
      <c r="A44" s="33" t="s">
        <v>179</v>
      </c>
      <c r="B44" s="30"/>
      <c r="C44" s="17">
        <v>0</v>
      </c>
      <c r="D44" s="57"/>
      <c r="E44" s="17">
        <v>0</v>
      </c>
      <c r="F44" s="57"/>
      <c r="G44" s="17">
        <v>0</v>
      </c>
      <c r="H44" s="57"/>
      <c r="I44" s="17">
        <v>0</v>
      </c>
      <c r="J44" s="57"/>
      <c r="K44" s="17">
        <v>800000</v>
      </c>
      <c r="L44" s="57"/>
      <c r="M44" s="17">
        <v>2989511069</v>
      </c>
      <c r="N44" s="57"/>
      <c r="O44" s="17">
        <v>2765748340</v>
      </c>
      <c r="P44" s="57"/>
      <c r="Q44" s="85">
        <v>223762729</v>
      </c>
      <c r="R44" s="85"/>
    </row>
    <row r="45" spans="1:18" ht="21.75" customHeight="1" x14ac:dyDescent="0.45">
      <c r="A45" s="33" t="s">
        <v>67</v>
      </c>
      <c r="B45" s="30"/>
      <c r="C45" s="17">
        <v>0</v>
      </c>
      <c r="D45" s="57"/>
      <c r="E45" s="17">
        <v>0</v>
      </c>
      <c r="F45" s="57"/>
      <c r="G45" s="17">
        <v>0</v>
      </c>
      <c r="H45" s="57"/>
      <c r="I45" s="17">
        <v>0</v>
      </c>
      <c r="J45" s="57"/>
      <c r="K45" s="17">
        <v>73500000</v>
      </c>
      <c r="L45" s="57"/>
      <c r="M45" s="17">
        <v>635963716820</v>
      </c>
      <c r="N45" s="57"/>
      <c r="O45" s="17">
        <v>548447474466</v>
      </c>
      <c r="P45" s="57"/>
      <c r="Q45" s="85">
        <v>87516242354</v>
      </c>
      <c r="R45" s="85"/>
    </row>
    <row r="46" spans="1:18" ht="21.75" customHeight="1" x14ac:dyDescent="0.45">
      <c r="A46" s="33" t="s">
        <v>71</v>
      </c>
      <c r="B46" s="30"/>
      <c r="C46" s="17">
        <v>0</v>
      </c>
      <c r="D46" s="57"/>
      <c r="E46" s="17">
        <v>0</v>
      </c>
      <c r="F46" s="57"/>
      <c r="G46" s="17">
        <v>0</v>
      </c>
      <c r="H46" s="57"/>
      <c r="I46" s="17">
        <v>0</v>
      </c>
      <c r="J46" s="57"/>
      <c r="K46" s="17">
        <v>3954869</v>
      </c>
      <c r="L46" s="57"/>
      <c r="M46" s="17">
        <v>22172282939</v>
      </c>
      <c r="N46" s="57"/>
      <c r="O46" s="17">
        <v>21284317308</v>
      </c>
      <c r="P46" s="57"/>
      <c r="Q46" s="85">
        <v>887965631</v>
      </c>
      <c r="R46" s="85"/>
    </row>
    <row r="47" spans="1:18" ht="21.75" customHeight="1" x14ac:dyDescent="0.45">
      <c r="A47" s="33" t="s">
        <v>180</v>
      </c>
      <c r="B47" s="30"/>
      <c r="C47" s="17">
        <v>0</v>
      </c>
      <c r="D47" s="57"/>
      <c r="E47" s="17">
        <v>0</v>
      </c>
      <c r="F47" s="57"/>
      <c r="G47" s="17">
        <v>0</v>
      </c>
      <c r="H47" s="57"/>
      <c r="I47" s="17">
        <v>0</v>
      </c>
      <c r="J47" s="57"/>
      <c r="K47" s="17">
        <v>20840962</v>
      </c>
      <c r="L47" s="57"/>
      <c r="M47" s="17">
        <v>84355959844</v>
      </c>
      <c r="N47" s="57"/>
      <c r="O47" s="17">
        <v>70621553963</v>
      </c>
      <c r="P47" s="57"/>
      <c r="Q47" s="85">
        <v>13734405881</v>
      </c>
      <c r="R47" s="85"/>
    </row>
    <row r="48" spans="1:18" ht="21.75" customHeight="1" x14ac:dyDescent="0.45">
      <c r="A48" s="33" t="s">
        <v>181</v>
      </c>
      <c r="B48" s="30"/>
      <c r="C48" s="17">
        <v>0</v>
      </c>
      <c r="D48" s="57"/>
      <c r="E48" s="17">
        <v>0</v>
      </c>
      <c r="F48" s="57"/>
      <c r="G48" s="17">
        <v>0</v>
      </c>
      <c r="H48" s="57"/>
      <c r="I48" s="17">
        <v>0</v>
      </c>
      <c r="J48" s="57"/>
      <c r="K48" s="17">
        <v>100000000</v>
      </c>
      <c r="L48" s="57"/>
      <c r="M48" s="17">
        <v>279828147940</v>
      </c>
      <c r="N48" s="57"/>
      <c r="O48" s="17">
        <v>313259639000</v>
      </c>
      <c r="P48" s="57"/>
      <c r="Q48" s="85">
        <v>-33431491060</v>
      </c>
      <c r="R48" s="85"/>
    </row>
    <row r="49" spans="1:18" ht="21.75" customHeight="1" x14ac:dyDescent="0.45">
      <c r="A49" s="33" t="s">
        <v>73</v>
      </c>
      <c r="B49" s="30"/>
      <c r="C49" s="17">
        <v>0</v>
      </c>
      <c r="D49" s="57"/>
      <c r="E49" s="17">
        <v>0</v>
      </c>
      <c r="F49" s="57"/>
      <c r="G49" s="17">
        <v>0</v>
      </c>
      <c r="H49" s="57"/>
      <c r="I49" s="17">
        <v>0</v>
      </c>
      <c r="J49" s="57"/>
      <c r="K49" s="17">
        <v>522706</v>
      </c>
      <c r="L49" s="57"/>
      <c r="M49" s="17">
        <v>2554927090</v>
      </c>
      <c r="N49" s="57"/>
      <c r="O49" s="17">
        <v>2831913327</v>
      </c>
      <c r="P49" s="57"/>
      <c r="Q49" s="85">
        <v>-276986237</v>
      </c>
      <c r="R49" s="85"/>
    </row>
    <row r="50" spans="1:18" ht="21.75" customHeight="1" x14ac:dyDescent="0.45">
      <c r="A50" s="33" t="s">
        <v>48</v>
      </c>
      <c r="B50" s="30"/>
      <c r="C50" s="17">
        <v>0</v>
      </c>
      <c r="D50" s="57"/>
      <c r="E50" s="17">
        <v>0</v>
      </c>
      <c r="F50" s="57"/>
      <c r="G50" s="17">
        <v>0</v>
      </c>
      <c r="H50" s="57"/>
      <c r="I50" s="17">
        <v>0</v>
      </c>
      <c r="J50" s="57"/>
      <c r="K50" s="17">
        <v>778648</v>
      </c>
      <c r="L50" s="57"/>
      <c r="M50" s="17">
        <v>1894645097</v>
      </c>
      <c r="N50" s="57"/>
      <c r="O50" s="17">
        <v>1908393758</v>
      </c>
      <c r="P50" s="57"/>
      <c r="Q50" s="85">
        <v>-13748661</v>
      </c>
      <c r="R50" s="85"/>
    </row>
    <row r="51" spans="1:18" ht="21.75" customHeight="1" x14ac:dyDescent="0.45">
      <c r="A51" s="33" t="s">
        <v>182</v>
      </c>
      <c r="B51" s="30"/>
      <c r="C51" s="17">
        <v>0</v>
      </c>
      <c r="D51" s="57"/>
      <c r="E51" s="17">
        <v>0</v>
      </c>
      <c r="F51" s="57"/>
      <c r="G51" s="17">
        <v>0</v>
      </c>
      <c r="H51" s="57"/>
      <c r="I51" s="17">
        <v>0</v>
      </c>
      <c r="J51" s="57"/>
      <c r="K51" s="17">
        <v>200000000</v>
      </c>
      <c r="L51" s="57"/>
      <c r="M51" s="17">
        <v>464769503362</v>
      </c>
      <c r="N51" s="57"/>
      <c r="O51" s="17">
        <v>476884962000</v>
      </c>
      <c r="P51" s="57"/>
      <c r="Q51" s="85">
        <v>-12115458638</v>
      </c>
      <c r="R51" s="85"/>
    </row>
    <row r="52" spans="1:18" ht="21.75" customHeight="1" x14ac:dyDescent="0.45">
      <c r="A52" s="33" t="s">
        <v>58</v>
      </c>
      <c r="B52" s="30"/>
      <c r="C52" s="17">
        <v>0</v>
      </c>
      <c r="D52" s="57"/>
      <c r="E52" s="17">
        <v>0</v>
      </c>
      <c r="F52" s="57"/>
      <c r="G52" s="17">
        <v>0</v>
      </c>
      <c r="H52" s="57"/>
      <c r="I52" s="17">
        <v>0</v>
      </c>
      <c r="J52" s="57"/>
      <c r="K52" s="17">
        <v>50772987</v>
      </c>
      <c r="L52" s="57"/>
      <c r="M52" s="17">
        <v>384675248852</v>
      </c>
      <c r="N52" s="57"/>
      <c r="O52" s="17">
        <v>394479406960</v>
      </c>
      <c r="P52" s="57"/>
      <c r="Q52" s="85">
        <v>-9804158108</v>
      </c>
      <c r="R52" s="85"/>
    </row>
    <row r="53" spans="1:18" ht="21.75" customHeight="1" x14ac:dyDescent="0.45">
      <c r="A53" s="33" t="s">
        <v>64</v>
      </c>
      <c r="B53" s="30"/>
      <c r="C53" s="17">
        <v>0</v>
      </c>
      <c r="D53" s="57"/>
      <c r="E53" s="17">
        <v>0</v>
      </c>
      <c r="F53" s="57"/>
      <c r="G53" s="17">
        <v>0</v>
      </c>
      <c r="H53" s="57"/>
      <c r="I53" s="17">
        <v>0</v>
      </c>
      <c r="J53" s="57"/>
      <c r="K53" s="17">
        <v>5585984</v>
      </c>
      <c r="L53" s="57"/>
      <c r="M53" s="17">
        <v>162655922146</v>
      </c>
      <c r="N53" s="57"/>
      <c r="O53" s="17">
        <v>196159845919</v>
      </c>
      <c r="P53" s="57"/>
      <c r="Q53" s="85">
        <v>-33503923773</v>
      </c>
      <c r="R53" s="85"/>
    </row>
    <row r="54" spans="1:18" ht="21.75" customHeight="1" x14ac:dyDescent="0.45">
      <c r="A54" s="33" t="s">
        <v>183</v>
      </c>
      <c r="B54" s="30"/>
      <c r="C54" s="17">
        <v>0</v>
      </c>
      <c r="D54" s="57"/>
      <c r="E54" s="17">
        <v>0</v>
      </c>
      <c r="F54" s="57"/>
      <c r="G54" s="17">
        <v>0</v>
      </c>
      <c r="H54" s="57"/>
      <c r="I54" s="17">
        <v>0</v>
      </c>
      <c r="J54" s="57"/>
      <c r="K54" s="17">
        <v>19000000</v>
      </c>
      <c r="L54" s="57"/>
      <c r="M54" s="17">
        <v>1087418236932</v>
      </c>
      <c r="N54" s="57"/>
      <c r="O54" s="17">
        <v>1149098273500</v>
      </c>
      <c r="P54" s="57"/>
      <c r="Q54" s="85">
        <v>-61680036568</v>
      </c>
      <c r="R54" s="85"/>
    </row>
    <row r="55" spans="1:18" ht="21.75" customHeight="1" x14ac:dyDescent="0.45">
      <c r="A55" s="33" t="s">
        <v>184</v>
      </c>
      <c r="B55" s="30"/>
      <c r="C55" s="17">
        <v>0</v>
      </c>
      <c r="D55" s="57"/>
      <c r="E55" s="17">
        <v>0</v>
      </c>
      <c r="F55" s="57"/>
      <c r="G55" s="17">
        <v>0</v>
      </c>
      <c r="H55" s="57"/>
      <c r="I55" s="17">
        <v>0</v>
      </c>
      <c r="J55" s="57"/>
      <c r="K55" s="17">
        <v>342</v>
      </c>
      <c r="L55" s="57"/>
      <c r="M55" s="17">
        <v>2640195</v>
      </c>
      <c r="N55" s="57"/>
      <c r="O55" s="17">
        <v>2179495</v>
      </c>
      <c r="P55" s="57"/>
      <c r="Q55" s="85">
        <v>460700</v>
      </c>
      <c r="R55" s="85"/>
    </row>
    <row r="56" spans="1:18" ht="21.75" customHeight="1" x14ac:dyDescent="0.45">
      <c r="A56" s="33" t="s">
        <v>50</v>
      </c>
      <c r="B56" s="30"/>
      <c r="C56" s="17">
        <v>0</v>
      </c>
      <c r="D56" s="57"/>
      <c r="E56" s="17">
        <v>0</v>
      </c>
      <c r="F56" s="57"/>
      <c r="G56" s="17">
        <v>0</v>
      </c>
      <c r="H56" s="57"/>
      <c r="I56" s="17">
        <v>0</v>
      </c>
      <c r="J56" s="57"/>
      <c r="K56" s="17">
        <v>1206668423</v>
      </c>
      <c r="L56" s="57"/>
      <c r="M56" s="17">
        <v>2108278463322</v>
      </c>
      <c r="N56" s="57"/>
      <c r="O56" s="17">
        <v>2052932600440</v>
      </c>
      <c r="P56" s="57"/>
      <c r="Q56" s="85">
        <v>55345862882</v>
      </c>
      <c r="R56" s="85"/>
    </row>
    <row r="57" spans="1:18" ht="21.75" customHeight="1" x14ac:dyDescent="0.45">
      <c r="A57" s="33" t="s">
        <v>185</v>
      </c>
      <c r="B57" s="30"/>
      <c r="C57" s="17">
        <v>0</v>
      </c>
      <c r="D57" s="57"/>
      <c r="E57" s="17">
        <v>0</v>
      </c>
      <c r="F57" s="57"/>
      <c r="G57" s="17">
        <v>0</v>
      </c>
      <c r="H57" s="57"/>
      <c r="I57" s="17">
        <v>0</v>
      </c>
      <c r="J57" s="57"/>
      <c r="K57" s="17">
        <v>4276</v>
      </c>
      <c r="L57" s="57"/>
      <c r="M57" s="17">
        <v>14082343</v>
      </c>
      <c r="N57" s="57"/>
      <c r="O57" s="17">
        <v>11464441</v>
      </c>
      <c r="P57" s="57"/>
      <c r="Q57" s="85">
        <v>2617902</v>
      </c>
      <c r="R57" s="85"/>
    </row>
    <row r="58" spans="1:18" ht="21.75" customHeight="1" x14ac:dyDescent="0.45">
      <c r="A58" s="33" t="s">
        <v>186</v>
      </c>
      <c r="B58" s="30"/>
      <c r="C58" s="17">
        <v>0</v>
      </c>
      <c r="D58" s="57"/>
      <c r="E58" s="17">
        <v>0</v>
      </c>
      <c r="F58" s="57"/>
      <c r="G58" s="17">
        <v>0</v>
      </c>
      <c r="H58" s="57"/>
      <c r="I58" s="17">
        <v>0</v>
      </c>
      <c r="J58" s="57"/>
      <c r="K58" s="17">
        <v>25000000</v>
      </c>
      <c r="L58" s="57"/>
      <c r="M58" s="17">
        <v>112544901731</v>
      </c>
      <c r="N58" s="57"/>
      <c r="O58" s="17">
        <v>116294044000</v>
      </c>
      <c r="P58" s="57"/>
      <c r="Q58" s="85">
        <v>-3749142269</v>
      </c>
      <c r="R58" s="85"/>
    </row>
    <row r="59" spans="1:18" ht="21.75" customHeight="1" x14ac:dyDescent="0.45">
      <c r="A59" s="33" t="s">
        <v>187</v>
      </c>
      <c r="B59" s="30"/>
      <c r="C59" s="17">
        <v>0</v>
      </c>
      <c r="D59" s="57"/>
      <c r="E59" s="17">
        <v>0</v>
      </c>
      <c r="F59" s="57"/>
      <c r="G59" s="17">
        <v>0</v>
      </c>
      <c r="H59" s="57"/>
      <c r="I59" s="17">
        <v>0</v>
      </c>
      <c r="J59" s="57"/>
      <c r="K59" s="17">
        <v>4500000</v>
      </c>
      <c r="L59" s="57"/>
      <c r="M59" s="17">
        <v>626053042144</v>
      </c>
      <c r="N59" s="57"/>
      <c r="O59" s="17">
        <v>608832065250</v>
      </c>
      <c r="P59" s="57"/>
      <c r="Q59" s="85">
        <v>17220976894</v>
      </c>
      <c r="R59" s="85"/>
    </row>
    <row r="60" spans="1:18" ht="21.75" customHeight="1" x14ac:dyDescent="0.45">
      <c r="A60" s="33" t="s">
        <v>37</v>
      </c>
      <c r="B60" s="30"/>
      <c r="C60" s="17">
        <v>0</v>
      </c>
      <c r="D60" s="57"/>
      <c r="E60" s="17">
        <v>0</v>
      </c>
      <c r="F60" s="57"/>
      <c r="G60" s="17">
        <v>0</v>
      </c>
      <c r="H60" s="57"/>
      <c r="I60" s="17">
        <v>0</v>
      </c>
      <c r="J60" s="57"/>
      <c r="K60" s="17">
        <v>11251147</v>
      </c>
      <c r="L60" s="57"/>
      <c r="M60" s="17">
        <v>116405353720</v>
      </c>
      <c r="N60" s="57"/>
      <c r="O60" s="17">
        <v>103820898824</v>
      </c>
      <c r="P60" s="57"/>
      <c r="Q60" s="85">
        <v>12584454896</v>
      </c>
      <c r="R60" s="85"/>
    </row>
    <row r="61" spans="1:18" ht="21.75" customHeight="1" x14ac:dyDescent="0.45">
      <c r="A61" s="33" t="s">
        <v>44</v>
      </c>
      <c r="B61" s="30"/>
      <c r="C61" s="17">
        <v>0</v>
      </c>
      <c r="D61" s="57"/>
      <c r="E61" s="17">
        <v>0</v>
      </c>
      <c r="F61" s="57"/>
      <c r="G61" s="17">
        <v>0</v>
      </c>
      <c r="H61" s="57"/>
      <c r="I61" s="17">
        <v>0</v>
      </c>
      <c r="J61" s="57"/>
      <c r="K61" s="17">
        <v>6699170</v>
      </c>
      <c r="L61" s="57"/>
      <c r="M61" s="17">
        <v>30725237192</v>
      </c>
      <c r="N61" s="57"/>
      <c r="O61" s="17">
        <v>31031654412</v>
      </c>
      <c r="P61" s="57"/>
      <c r="Q61" s="85">
        <v>-306417220</v>
      </c>
      <c r="R61" s="85"/>
    </row>
    <row r="62" spans="1:18" ht="21.75" customHeight="1" x14ac:dyDescent="0.45">
      <c r="A62" s="33" t="s">
        <v>92</v>
      </c>
      <c r="B62" s="30"/>
      <c r="C62" s="17">
        <v>0</v>
      </c>
      <c r="D62" s="57"/>
      <c r="E62" s="17">
        <v>0</v>
      </c>
      <c r="F62" s="57"/>
      <c r="G62" s="17">
        <v>0</v>
      </c>
      <c r="H62" s="57"/>
      <c r="I62" s="17">
        <v>0</v>
      </c>
      <c r="J62" s="57"/>
      <c r="K62" s="17">
        <v>133750</v>
      </c>
      <c r="L62" s="57"/>
      <c r="M62" s="17">
        <v>4817594950</v>
      </c>
      <c r="N62" s="57"/>
      <c r="O62" s="17">
        <v>3941668540</v>
      </c>
      <c r="P62" s="57"/>
      <c r="Q62" s="85">
        <v>875926410</v>
      </c>
      <c r="R62" s="85"/>
    </row>
    <row r="63" spans="1:18" ht="21.75" customHeight="1" x14ac:dyDescent="0.45">
      <c r="A63" s="33" t="s">
        <v>26</v>
      </c>
      <c r="B63" s="30"/>
      <c r="C63" s="17">
        <v>0</v>
      </c>
      <c r="D63" s="57"/>
      <c r="E63" s="17">
        <v>0</v>
      </c>
      <c r="F63" s="57"/>
      <c r="G63" s="17">
        <v>0</v>
      </c>
      <c r="H63" s="57"/>
      <c r="I63" s="17">
        <v>0</v>
      </c>
      <c r="J63" s="57"/>
      <c r="K63" s="17">
        <v>2</v>
      </c>
      <c r="L63" s="57"/>
      <c r="M63" s="17">
        <v>2</v>
      </c>
      <c r="N63" s="57"/>
      <c r="O63" s="17">
        <v>9569</v>
      </c>
      <c r="P63" s="57"/>
      <c r="Q63" s="85">
        <v>-9567</v>
      </c>
      <c r="R63" s="85"/>
    </row>
    <row r="64" spans="1:18" ht="21.75" customHeight="1" x14ac:dyDescent="0.45">
      <c r="A64" s="33" t="s">
        <v>188</v>
      </c>
      <c r="B64" s="30"/>
      <c r="C64" s="17">
        <v>0</v>
      </c>
      <c r="D64" s="57"/>
      <c r="E64" s="17">
        <v>0</v>
      </c>
      <c r="F64" s="57"/>
      <c r="G64" s="17">
        <v>0</v>
      </c>
      <c r="H64" s="57"/>
      <c r="I64" s="17">
        <v>0</v>
      </c>
      <c r="J64" s="57"/>
      <c r="K64" s="17">
        <v>15880000</v>
      </c>
      <c r="L64" s="57"/>
      <c r="M64" s="17">
        <v>34492876642</v>
      </c>
      <c r="N64" s="57"/>
      <c r="O64" s="17">
        <v>36333440000</v>
      </c>
      <c r="P64" s="57"/>
      <c r="Q64" s="85">
        <v>-1840563358</v>
      </c>
      <c r="R64" s="85"/>
    </row>
    <row r="65" spans="1:18" ht="21.75" customHeight="1" x14ac:dyDescent="0.45">
      <c r="A65" s="33" t="s">
        <v>46</v>
      </c>
      <c r="B65" s="30"/>
      <c r="C65" s="17">
        <v>0</v>
      </c>
      <c r="D65" s="57"/>
      <c r="E65" s="17">
        <v>0</v>
      </c>
      <c r="F65" s="57"/>
      <c r="G65" s="17">
        <v>0</v>
      </c>
      <c r="H65" s="57"/>
      <c r="I65" s="17">
        <v>0</v>
      </c>
      <c r="J65" s="57"/>
      <c r="K65" s="17">
        <v>1</v>
      </c>
      <c r="L65" s="57"/>
      <c r="M65" s="17">
        <v>1</v>
      </c>
      <c r="N65" s="57"/>
      <c r="O65" s="17">
        <v>1936</v>
      </c>
      <c r="P65" s="57"/>
      <c r="Q65" s="85">
        <v>-1935</v>
      </c>
      <c r="R65" s="85"/>
    </row>
    <row r="66" spans="1:18" ht="21.75" customHeight="1" x14ac:dyDescent="0.45">
      <c r="A66" s="34" t="s">
        <v>29</v>
      </c>
      <c r="B66" s="30"/>
      <c r="C66" s="18">
        <v>0</v>
      </c>
      <c r="D66" s="57"/>
      <c r="E66" s="18">
        <v>0</v>
      </c>
      <c r="F66" s="57"/>
      <c r="G66" s="18">
        <v>0</v>
      </c>
      <c r="H66" s="57"/>
      <c r="I66" s="18">
        <v>0</v>
      </c>
      <c r="J66" s="57"/>
      <c r="K66" s="18">
        <v>103454584</v>
      </c>
      <c r="L66" s="57"/>
      <c r="M66" s="18">
        <v>484749448015</v>
      </c>
      <c r="N66" s="57"/>
      <c r="O66" s="18">
        <v>374690312217</v>
      </c>
      <c r="P66" s="57"/>
      <c r="Q66" s="87">
        <v>110059135798</v>
      </c>
      <c r="R66" s="87"/>
    </row>
    <row r="67" spans="1:18" ht="21.75" customHeight="1" x14ac:dyDescent="0.45">
      <c r="A67" s="5" t="s">
        <v>93</v>
      </c>
      <c r="B67" s="30"/>
      <c r="C67" s="19">
        <v>0</v>
      </c>
      <c r="D67" s="57"/>
      <c r="E67" s="19">
        <v>0</v>
      </c>
      <c r="F67" s="57"/>
      <c r="G67" s="19">
        <v>0</v>
      </c>
      <c r="H67" s="57"/>
      <c r="I67" s="19">
        <v>0</v>
      </c>
      <c r="J67" s="57"/>
      <c r="K67" s="19">
        <f>SUM(K8:K66)</f>
        <v>6889055133</v>
      </c>
      <c r="L67" s="57"/>
      <c r="M67" s="19">
        <f>SUM(M8:M66)</f>
        <v>33972377078827</v>
      </c>
      <c r="N67" s="57"/>
      <c r="O67" s="19">
        <f>SUM(O8:O66)</f>
        <v>30168108558294</v>
      </c>
      <c r="P67" s="57"/>
      <c r="Q67" s="93">
        <f>SUM(Q8:R66)</f>
        <v>3804268520533</v>
      </c>
      <c r="R67" s="93"/>
    </row>
    <row r="68" spans="1:18" x14ac:dyDescent="0.4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  <row r="69" spans="1:18" x14ac:dyDescent="0.4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  <row r="71" spans="1:18" x14ac:dyDescent="0.45">
      <c r="Q71" s="58"/>
    </row>
    <row r="73" spans="1:18" x14ac:dyDescent="0.45">
      <c r="Q73" s="58"/>
    </row>
  </sheetData>
  <mergeCells count="68"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6"/>
  <sheetViews>
    <sheetView rightToLeft="1" workbookViewId="0">
      <selection sqref="A1:AB1"/>
    </sheetView>
  </sheetViews>
  <sheetFormatPr defaultRowHeight="18.75" x14ac:dyDescent="0.45"/>
  <cols>
    <col min="1" max="1" width="3.28515625" style="29" bestFit="1" customWidth="1"/>
    <col min="2" max="2" width="2.5703125" style="29" customWidth="1"/>
    <col min="3" max="3" width="23.42578125" style="29" customWidth="1"/>
    <col min="4" max="5" width="1.28515625" style="29" customWidth="1"/>
    <col min="6" max="6" width="15" style="29" bestFit="1" customWidth="1"/>
    <col min="7" max="7" width="1.28515625" style="29" customWidth="1"/>
    <col min="8" max="8" width="18.85546875" style="29" bestFit="1" customWidth="1"/>
    <col min="9" max="9" width="1.28515625" style="29" customWidth="1"/>
    <col min="10" max="10" width="18.5703125" style="29" bestFit="1" customWidth="1"/>
    <col min="11" max="11" width="1.28515625" style="29" customWidth="1"/>
    <col min="12" max="12" width="5.42578125" style="29" bestFit="1" customWidth="1"/>
    <col min="13" max="13" width="1.28515625" style="29" customWidth="1"/>
    <col min="14" max="14" width="12.85546875" style="29" bestFit="1" customWidth="1"/>
    <col min="15" max="15" width="1.28515625" style="29" customWidth="1"/>
    <col min="16" max="16" width="5.42578125" style="29" bestFit="1" customWidth="1"/>
    <col min="17" max="17" width="1.28515625" style="29" customWidth="1"/>
    <col min="18" max="18" width="10.28515625" style="29" bestFit="1" customWidth="1"/>
    <col min="19" max="19" width="1.28515625" style="29" customWidth="1"/>
    <col min="20" max="20" width="14.85546875" style="29" bestFit="1" customWidth="1"/>
    <col min="21" max="21" width="1.28515625" style="29" customWidth="1"/>
    <col min="22" max="22" width="16.140625" style="29" bestFit="1" customWidth="1"/>
    <col min="23" max="23" width="1.28515625" style="29" customWidth="1"/>
    <col min="24" max="24" width="18.85546875" style="29" bestFit="1" customWidth="1"/>
    <col min="25" max="25" width="1.28515625" style="29" customWidth="1"/>
    <col min="26" max="26" width="18.7109375" style="29" bestFit="1" customWidth="1"/>
    <col min="27" max="27" width="1.28515625" style="29" customWidth="1"/>
    <col min="28" max="28" width="18.28515625" style="29" bestFit="1" customWidth="1"/>
    <col min="29" max="29" width="0.28515625" customWidth="1"/>
  </cols>
  <sheetData>
    <row r="1" spans="1:28" ht="2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ht="2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ht="2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28" ht="21" x14ac:dyDescent="0.2">
      <c r="A4" s="41" t="s">
        <v>3</v>
      </c>
      <c r="B4" s="66" t="s">
        <v>4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</row>
    <row r="5" spans="1:28" ht="21" x14ac:dyDescent="0.2">
      <c r="A5" s="66" t="s">
        <v>5</v>
      </c>
      <c r="B5" s="66"/>
      <c r="C5" s="66" t="s">
        <v>6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</row>
    <row r="6" spans="1:28" ht="21" x14ac:dyDescent="0.2">
      <c r="A6" s="53"/>
      <c r="B6" s="53"/>
      <c r="C6" s="53"/>
      <c r="D6" s="53"/>
      <c r="E6" s="53"/>
      <c r="F6" s="67" t="s">
        <v>7</v>
      </c>
      <c r="G6" s="67"/>
      <c r="H6" s="67"/>
      <c r="I6" s="67"/>
      <c r="J6" s="67"/>
      <c r="K6" s="53"/>
      <c r="L6" s="67" t="s">
        <v>8</v>
      </c>
      <c r="M6" s="67"/>
      <c r="N6" s="67"/>
      <c r="O6" s="67"/>
      <c r="P6" s="67"/>
      <c r="Q6" s="67"/>
      <c r="R6" s="67"/>
      <c r="S6" s="53"/>
      <c r="T6" s="67" t="s">
        <v>9</v>
      </c>
      <c r="U6" s="67"/>
      <c r="V6" s="67"/>
      <c r="W6" s="67"/>
      <c r="X6" s="67"/>
      <c r="Y6" s="67"/>
      <c r="Z6" s="67"/>
      <c r="AA6" s="67"/>
      <c r="AB6" s="67"/>
    </row>
    <row r="7" spans="1:28" ht="21" x14ac:dyDescent="0.2">
      <c r="A7" s="53"/>
      <c r="B7" s="53"/>
      <c r="C7" s="53"/>
      <c r="D7" s="53"/>
      <c r="E7" s="53"/>
      <c r="F7" s="54"/>
      <c r="G7" s="54"/>
      <c r="H7" s="54"/>
      <c r="I7" s="54"/>
      <c r="J7" s="54"/>
      <c r="K7" s="53"/>
      <c r="L7" s="68" t="s">
        <v>10</v>
      </c>
      <c r="M7" s="68"/>
      <c r="N7" s="68"/>
      <c r="O7" s="54"/>
      <c r="P7" s="68" t="s">
        <v>11</v>
      </c>
      <c r="Q7" s="68"/>
      <c r="R7" s="68"/>
      <c r="S7" s="53"/>
      <c r="T7" s="54"/>
      <c r="U7" s="54"/>
      <c r="V7" s="54"/>
      <c r="W7" s="54"/>
      <c r="X7" s="54"/>
      <c r="Y7" s="54"/>
      <c r="Z7" s="54"/>
      <c r="AA7" s="54"/>
      <c r="AB7" s="54"/>
    </row>
    <row r="8" spans="1:28" ht="21" x14ac:dyDescent="0.2">
      <c r="A8" s="67" t="s">
        <v>12</v>
      </c>
      <c r="B8" s="67"/>
      <c r="C8" s="67"/>
      <c r="D8" s="53"/>
      <c r="E8" s="67" t="s">
        <v>13</v>
      </c>
      <c r="F8" s="67"/>
      <c r="G8" s="53"/>
      <c r="H8" s="2" t="s">
        <v>14</v>
      </c>
      <c r="I8" s="53"/>
      <c r="J8" s="2" t="s">
        <v>15</v>
      </c>
      <c r="K8" s="53"/>
      <c r="L8" s="4" t="s">
        <v>13</v>
      </c>
      <c r="M8" s="54"/>
      <c r="N8" s="4" t="s">
        <v>14</v>
      </c>
      <c r="O8" s="53"/>
      <c r="P8" s="4" t="s">
        <v>13</v>
      </c>
      <c r="Q8" s="54"/>
      <c r="R8" s="4" t="s">
        <v>16</v>
      </c>
      <c r="S8" s="53"/>
      <c r="T8" s="2" t="s">
        <v>13</v>
      </c>
      <c r="U8" s="53"/>
      <c r="V8" s="2" t="s">
        <v>17</v>
      </c>
      <c r="W8" s="53"/>
      <c r="X8" s="2" t="s">
        <v>14</v>
      </c>
      <c r="Y8" s="53"/>
      <c r="Z8" s="2" t="s">
        <v>15</v>
      </c>
      <c r="AA8" s="53"/>
      <c r="AB8" s="2" t="s">
        <v>18</v>
      </c>
    </row>
    <row r="9" spans="1:28" x14ac:dyDescent="0.2">
      <c r="A9" s="69" t="s">
        <v>19</v>
      </c>
      <c r="B9" s="69"/>
      <c r="C9" s="69"/>
      <c r="D9" s="53"/>
      <c r="E9" s="70">
        <v>100000000</v>
      </c>
      <c r="F9" s="70"/>
      <c r="G9" s="53"/>
      <c r="H9" s="44">
        <v>614906914762</v>
      </c>
      <c r="I9" s="53"/>
      <c r="J9" s="44">
        <v>552694390000</v>
      </c>
      <c r="K9" s="53"/>
      <c r="L9" s="44">
        <v>0</v>
      </c>
      <c r="M9" s="53"/>
      <c r="N9" s="44">
        <v>0</v>
      </c>
      <c r="O9" s="53"/>
      <c r="P9" s="44">
        <v>0</v>
      </c>
      <c r="Q9" s="53"/>
      <c r="R9" s="44">
        <v>0</v>
      </c>
      <c r="S9" s="53"/>
      <c r="T9" s="44">
        <v>100000000</v>
      </c>
      <c r="U9" s="53"/>
      <c r="V9" s="44">
        <v>5570</v>
      </c>
      <c r="W9" s="53"/>
      <c r="X9" s="44">
        <v>614906914762</v>
      </c>
      <c r="Y9" s="53"/>
      <c r="Z9" s="44">
        <v>552694390000</v>
      </c>
      <c r="AA9" s="53"/>
      <c r="AB9" s="45">
        <v>0.87</v>
      </c>
    </row>
    <row r="10" spans="1:28" x14ac:dyDescent="0.2">
      <c r="A10" s="71" t="s">
        <v>20</v>
      </c>
      <c r="B10" s="71"/>
      <c r="C10" s="71"/>
      <c r="D10" s="53"/>
      <c r="E10" s="72">
        <v>73000000</v>
      </c>
      <c r="F10" s="72"/>
      <c r="G10" s="53"/>
      <c r="H10" s="46">
        <v>179754482283</v>
      </c>
      <c r="I10" s="53"/>
      <c r="J10" s="46">
        <v>190505917300</v>
      </c>
      <c r="K10" s="53"/>
      <c r="L10" s="46">
        <v>0</v>
      </c>
      <c r="M10" s="53"/>
      <c r="N10" s="46">
        <v>0</v>
      </c>
      <c r="O10" s="53"/>
      <c r="P10" s="46">
        <v>0</v>
      </c>
      <c r="Q10" s="53"/>
      <c r="R10" s="46">
        <v>0</v>
      </c>
      <c r="S10" s="53"/>
      <c r="T10" s="46">
        <v>73000000</v>
      </c>
      <c r="U10" s="53"/>
      <c r="V10" s="46">
        <v>2630</v>
      </c>
      <c r="W10" s="53"/>
      <c r="X10" s="46">
        <v>179754482283</v>
      </c>
      <c r="Y10" s="53"/>
      <c r="Z10" s="46">
        <v>190505917300</v>
      </c>
      <c r="AA10" s="53"/>
      <c r="AB10" s="47">
        <v>0.3</v>
      </c>
    </row>
    <row r="11" spans="1:28" x14ac:dyDescent="0.2">
      <c r="A11" s="71" t="s">
        <v>21</v>
      </c>
      <c r="B11" s="71"/>
      <c r="C11" s="71"/>
      <c r="D11" s="53"/>
      <c r="E11" s="72">
        <v>999999991</v>
      </c>
      <c r="F11" s="72"/>
      <c r="G11" s="53"/>
      <c r="H11" s="46">
        <v>1517584069412</v>
      </c>
      <c r="I11" s="53"/>
      <c r="J11" s="46">
        <v>2008354461924.8101</v>
      </c>
      <c r="K11" s="53"/>
      <c r="L11" s="46">
        <v>0</v>
      </c>
      <c r="M11" s="53"/>
      <c r="N11" s="46">
        <v>0</v>
      </c>
      <c r="O11" s="53"/>
      <c r="P11" s="46">
        <v>0</v>
      </c>
      <c r="Q11" s="53"/>
      <c r="R11" s="46">
        <v>0</v>
      </c>
      <c r="S11" s="53"/>
      <c r="T11" s="46">
        <v>1000000000</v>
      </c>
      <c r="U11" s="53"/>
      <c r="V11" s="46">
        <v>2024</v>
      </c>
      <c r="W11" s="53"/>
      <c r="X11" s="46">
        <v>1517584069421</v>
      </c>
      <c r="Y11" s="53"/>
      <c r="Z11" s="46">
        <v>2008354480000</v>
      </c>
      <c r="AA11" s="53"/>
      <c r="AB11" s="47">
        <v>3.17</v>
      </c>
    </row>
    <row r="12" spans="1:28" x14ac:dyDescent="0.2">
      <c r="A12" s="71" t="s">
        <v>22</v>
      </c>
      <c r="B12" s="71"/>
      <c r="C12" s="71"/>
      <c r="D12" s="53"/>
      <c r="E12" s="72">
        <v>200000000</v>
      </c>
      <c r="F12" s="72"/>
      <c r="G12" s="53"/>
      <c r="H12" s="46">
        <v>1191951050343</v>
      </c>
      <c r="I12" s="53"/>
      <c r="J12" s="46">
        <v>1796008700000</v>
      </c>
      <c r="K12" s="53"/>
      <c r="L12" s="46">
        <v>0</v>
      </c>
      <c r="M12" s="53"/>
      <c r="N12" s="46">
        <v>0</v>
      </c>
      <c r="O12" s="53"/>
      <c r="P12" s="46">
        <v>0</v>
      </c>
      <c r="Q12" s="53"/>
      <c r="R12" s="46">
        <v>0</v>
      </c>
      <c r="S12" s="53"/>
      <c r="T12" s="46">
        <v>200000000</v>
      </c>
      <c r="U12" s="53"/>
      <c r="V12" s="46">
        <v>9050</v>
      </c>
      <c r="W12" s="53"/>
      <c r="X12" s="46">
        <v>1191951050343</v>
      </c>
      <c r="Y12" s="53"/>
      <c r="Z12" s="46">
        <v>1796008700000</v>
      </c>
      <c r="AA12" s="53"/>
      <c r="AB12" s="47">
        <v>2.84</v>
      </c>
    </row>
    <row r="13" spans="1:28" x14ac:dyDescent="0.2">
      <c r="A13" s="71" t="s">
        <v>23</v>
      </c>
      <c r="B13" s="71"/>
      <c r="C13" s="71"/>
      <c r="D13" s="53"/>
      <c r="E13" s="72">
        <v>236000000</v>
      </c>
      <c r="F13" s="72"/>
      <c r="G13" s="53"/>
      <c r="H13" s="46">
        <v>456740871052</v>
      </c>
      <c r="I13" s="53"/>
      <c r="J13" s="46">
        <v>491769012000</v>
      </c>
      <c r="K13" s="53"/>
      <c r="L13" s="46">
        <v>0</v>
      </c>
      <c r="M13" s="53"/>
      <c r="N13" s="46">
        <v>0</v>
      </c>
      <c r="O13" s="53"/>
      <c r="P13" s="46">
        <v>0</v>
      </c>
      <c r="Q13" s="53"/>
      <c r="R13" s="46">
        <v>0</v>
      </c>
      <c r="S13" s="53"/>
      <c r="T13" s="46">
        <v>236000000</v>
      </c>
      <c r="U13" s="53"/>
      <c r="V13" s="46">
        <v>2100</v>
      </c>
      <c r="W13" s="53"/>
      <c r="X13" s="46">
        <v>456740871052</v>
      </c>
      <c r="Y13" s="53"/>
      <c r="Z13" s="46">
        <v>491769012000</v>
      </c>
      <c r="AA13" s="53"/>
      <c r="AB13" s="47">
        <v>0.78</v>
      </c>
    </row>
    <row r="14" spans="1:28" x14ac:dyDescent="0.2">
      <c r="A14" s="71" t="s">
        <v>24</v>
      </c>
      <c r="B14" s="71"/>
      <c r="C14" s="71"/>
      <c r="D14" s="53"/>
      <c r="E14" s="72">
        <v>50000000</v>
      </c>
      <c r="F14" s="72"/>
      <c r="G14" s="53"/>
      <c r="H14" s="46">
        <v>193821330100</v>
      </c>
      <c r="I14" s="53"/>
      <c r="J14" s="46">
        <v>137280554500</v>
      </c>
      <c r="K14" s="53"/>
      <c r="L14" s="46">
        <v>0</v>
      </c>
      <c r="M14" s="53"/>
      <c r="N14" s="46">
        <v>0</v>
      </c>
      <c r="O14" s="53"/>
      <c r="P14" s="46">
        <v>0</v>
      </c>
      <c r="Q14" s="53"/>
      <c r="R14" s="46">
        <v>0</v>
      </c>
      <c r="S14" s="53"/>
      <c r="T14" s="46">
        <v>50000000</v>
      </c>
      <c r="U14" s="53"/>
      <c r="V14" s="46">
        <v>2767</v>
      </c>
      <c r="W14" s="53"/>
      <c r="X14" s="46">
        <v>193821330100</v>
      </c>
      <c r="Y14" s="53"/>
      <c r="Z14" s="46">
        <v>137280554500</v>
      </c>
      <c r="AA14" s="53"/>
      <c r="AB14" s="47">
        <v>0.22</v>
      </c>
    </row>
    <row r="15" spans="1:28" x14ac:dyDescent="0.2">
      <c r="A15" s="71" t="s">
        <v>25</v>
      </c>
      <c r="B15" s="71"/>
      <c r="C15" s="71"/>
      <c r="D15" s="53"/>
      <c r="E15" s="72">
        <v>10500000</v>
      </c>
      <c r="F15" s="72"/>
      <c r="G15" s="53"/>
      <c r="H15" s="46">
        <v>277593200895</v>
      </c>
      <c r="I15" s="53"/>
      <c r="J15" s="46">
        <v>240049958400</v>
      </c>
      <c r="K15" s="53"/>
      <c r="L15" s="46">
        <v>0</v>
      </c>
      <c r="M15" s="53"/>
      <c r="N15" s="46">
        <v>0</v>
      </c>
      <c r="O15" s="53"/>
      <c r="P15" s="46">
        <v>0</v>
      </c>
      <c r="Q15" s="53"/>
      <c r="R15" s="46">
        <v>0</v>
      </c>
      <c r="S15" s="53"/>
      <c r="T15" s="46">
        <v>10500000</v>
      </c>
      <c r="U15" s="53"/>
      <c r="V15" s="46">
        <v>23040</v>
      </c>
      <c r="W15" s="53"/>
      <c r="X15" s="46">
        <v>277593200895</v>
      </c>
      <c r="Y15" s="53"/>
      <c r="Z15" s="46">
        <v>240049958400</v>
      </c>
      <c r="AA15" s="53"/>
      <c r="AB15" s="47">
        <v>0.38</v>
      </c>
    </row>
    <row r="16" spans="1:28" x14ac:dyDescent="0.2">
      <c r="A16" s="71" t="s">
        <v>26</v>
      </c>
      <c r="B16" s="71"/>
      <c r="C16" s="71"/>
      <c r="D16" s="53"/>
      <c r="E16" s="72">
        <v>811557928</v>
      </c>
      <c r="F16" s="72"/>
      <c r="G16" s="53"/>
      <c r="H16" s="46">
        <v>433810152693</v>
      </c>
      <c r="I16" s="53"/>
      <c r="J16" s="46">
        <v>787568324341.79602</v>
      </c>
      <c r="K16" s="53"/>
      <c r="L16" s="46">
        <v>0</v>
      </c>
      <c r="M16" s="53"/>
      <c r="N16" s="46">
        <v>0</v>
      </c>
      <c r="O16" s="53"/>
      <c r="P16" s="46">
        <v>0</v>
      </c>
      <c r="Q16" s="53"/>
      <c r="R16" s="46">
        <v>0</v>
      </c>
      <c r="S16" s="53"/>
      <c r="T16" s="46">
        <v>811557931</v>
      </c>
      <c r="U16" s="53"/>
      <c r="V16" s="46">
        <v>978</v>
      </c>
      <c r="W16" s="53"/>
      <c r="X16" s="46">
        <v>433810152696</v>
      </c>
      <c r="Y16" s="53"/>
      <c r="Z16" s="46">
        <v>787568327253.11597</v>
      </c>
      <c r="AA16" s="53"/>
      <c r="AB16" s="47">
        <v>1.25</v>
      </c>
    </row>
    <row r="17" spans="1:28" x14ac:dyDescent="0.2">
      <c r="A17" s="71" t="s">
        <v>27</v>
      </c>
      <c r="B17" s="71"/>
      <c r="C17" s="71"/>
      <c r="D17" s="53"/>
      <c r="E17" s="72">
        <v>370000000</v>
      </c>
      <c r="F17" s="72"/>
      <c r="G17" s="53"/>
      <c r="H17" s="46">
        <v>1795113714919</v>
      </c>
      <c r="I17" s="53"/>
      <c r="J17" s="46">
        <v>2257910385000</v>
      </c>
      <c r="K17" s="53"/>
      <c r="L17" s="46">
        <v>0</v>
      </c>
      <c r="M17" s="53"/>
      <c r="N17" s="46">
        <v>0</v>
      </c>
      <c r="O17" s="53"/>
      <c r="P17" s="46">
        <v>0</v>
      </c>
      <c r="Q17" s="53"/>
      <c r="R17" s="46">
        <v>0</v>
      </c>
      <c r="S17" s="53"/>
      <c r="T17" s="46">
        <v>370000000</v>
      </c>
      <c r="U17" s="53"/>
      <c r="V17" s="46">
        <v>6150</v>
      </c>
      <c r="W17" s="53"/>
      <c r="X17" s="46">
        <v>1795113714919</v>
      </c>
      <c r="Y17" s="53"/>
      <c r="Z17" s="46">
        <v>2257910385000</v>
      </c>
      <c r="AA17" s="53"/>
      <c r="AB17" s="47">
        <v>3.57</v>
      </c>
    </row>
    <row r="18" spans="1:28" x14ac:dyDescent="0.2">
      <c r="A18" s="71" t="s">
        <v>28</v>
      </c>
      <c r="B18" s="71"/>
      <c r="C18" s="71"/>
      <c r="D18" s="53"/>
      <c r="E18" s="72">
        <v>185000000</v>
      </c>
      <c r="F18" s="72"/>
      <c r="G18" s="53"/>
      <c r="H18" s="46">
        <v>1075901394414</v>
      </c>
      <c r="I18" s="53"/>
      <c r="J18" s="46">
        <v>1273975453000</v>
      </c>
      <c r="K18" s="53"/>
      <c r="L18" s="46">
        <v>0</v>
      </c>
      <c r="M18" s="53"/>
      <c r="N18" s="46">
        <v>0</v>
      </c>
      <c r="O18" s="53"/>
      <c r="P18" s="46">
        <v>0</v>
      </c>
      <c r="Q18" s="53"/>
      <c r="R18" s="46">
        <v>0</v>
      </c>
      <c r="S18" s="53"/>
      <c r="T18" s="46">
        <v>185000000</v>
      </c>
      <c r="U18" s="53"/>
      <c r="V18" s="46">
        <v>6940</v>
      </c>
      <c r="W18" s="53"/>
      <c r="X18" s="46">
        <v>1075901394414</v>
      </c>
      <c r="Y18" s="53"/>
      <c r="Z18" s="46">
        <v>1273975453000</v>
      </c>
      <c r="AA18" s="53"/>
      <c r="AB18" s="47">
        <v>2.0099999999999998</v>
      </c>
    </row>
    <row r="19" spans="1:28" x14ac:dyDescent="0.2">
      <c r="A19" s="71" t="s">
        <v>29</v>
      </c>
      <c r="B19" s="71"/>
      <c r="C19" s="71"/>
      <c r="D19" s="53"/>
      <c r="E19" s="72">
        <v>238262278</v>
      </c>
      <c r="F19" s="72"/>
      <c r="G19" s="53"/>
      <c r="H19" s="46">
        <v>589458552502</v>
      </c>
      <c r="I19" s="53"/>
      <c r="J19" s="46">
        <v>731012218747.55701</v>
      </c>
      <c r="K19" s="53"/>
      <c r="L19" s="46">
        <v>0</v>
      </c>
      <c r="M19" s="53"/>
      <c r="N19" s="46">
        <v>0</v>
      </c>
      <c r="O19" s="53"/>
      <c r="P19" s="46">
        <v>0</v>
      </c>
      <c r="Q19" s="53"/>
      <c r="R19" s="46">
        <v>0</v>
      </c>
      <c r="S19" s="53"/>
      <c r="T19" s="46">
        <v>238262278</v>
      </c>
      <c r="U19" s="53"/>
      <c r="V19" s="46">
        <v>3092</v>
      </c>
      <c r="W19" s="53"/>
      <c r="X19" s="46">
        <v>589458552502</v>
      </c>
      <c r="Y19" s="53"/>
      <c r="Z19" s="46">
        <v>731012218747.55701</v>
      </c>
      <c r="AA19" s="53"/>
      <c r="AB19" s="47">
        <v>1.1599999999999999</v>
      </c>
    </row>
    <row r="20" spans="1:28" x14ac:dyDescent="0.2">
      <c r="A20" s="71" t="s">
        <v>30</v>
      </c>
      <c r="B20" s="71"/>
      <c r="C20" s="71"/>
      <c r="D20" s="53"/>
      <c r="E20" s="72">
        <v>12700000</v>
      </c>
      <c r="F20" s="72"/>
      <c r="G20" s="53"/>
      <c r="H20" s="46">
        <v>260684486784</v>
      </c>
      <c r="I20" s="53"/>
      <c r="J20" s="46">
        <v>327647554000</v>
      </c>
      <c r="K20" s="53"/>
      <c r="L20" s="46">
        <v>0</v>
      </c>
      <c r="M20" s="53"/>
      <c r="N20" s="46">
        <v>0</v>
      </c>
      <c r="O20" s="53"/>
      <c r="P20" s="46">
        <v>0</v>
      </c>
      <c r="Q20" s="53"/>
      <c r="R20" s="46">
        <v>0</v>
      </c>
      <c r="S20" s="53"/>
      <c r="T20" s="46">
        <v>12700000</v>
      </c>
      <c r="U20" s="53"/>
      <c r="V20" s="46">
        <v>26000</v>
      </c>
      <c r="W20" s="53"/>
      <c r="X20" s="46">
        <v>260684486784</v>
      </c>
      <c r="Y20" s="53"/>
      <c r="Z20" s="46">
        <v>327647554000</v>
      </c>
      <c r="AA20" s="53"/>
      <c r="AB20" s="47">
        <v>0.52</v>
      </c>
    </row>
    <row r="21" spans="1:28" x14ac:dyDescent="0.2">
      <c r="A21" s="71" t="s">
        <v>31</v>
      </c>
      <c r="B21" s="71"/>
      <c r="C21" s="71"/>
      <c r="D21" s="53"/>
      <c r="E21" s="72">
        <v>10000000</v>
      </c>
      <c r="F21" s="72"/>
      <c r="G21" s="53"/>
      <c r="H21" s="46">
        <v>502512597943</v>
      </c>
      <c r="I21" s="53"/>
      <c r="J21" s="46">
        <v>522926290000</v>
      </c>
      <c r="K21" s="53"/>
      <c r="L21" s="46">
        <v>0</v>
      </c>
      <c r="M21" s="53"/>
      <c r="N21" s="46">
        <v>0</v>
      </c>
      <c r="O21" s="53"/>
      <c r="P21" s="46">
        <v>0</v>
      </c>
      <c r="Q21" s="53"/>
      <c r="R21" s="46">
        <v>0</v>
      </c>
      <c r="S21" s="53"/>
      <c r="T21" s="46">
        <v>10000000</v>
      </c>
      <c r="U21" s="53"/>
      <c r="V21" s="46">
        <v>52700</v>
      </c>
      <c r="W21" s="53"/>
      <c r="X21" s="46">
        <v>502512597943</v>
      </c>
      <c r="Y21" s="53"/>
      <c r="Z21" s="46">
        <v>522926290000</v>
      </c>
      <c r="AA21" s="53"/>
      <c r="AB21" s="47">
        <v>0.83</v>
      </c>
    </row>
    <row r="22" spans="1:28" x14ac:dyDescent="0.2">
      <c r="A22" s="71" t="s">
        <v>32</v>
      </c>
      <c r="B22" s="71"/>
      <c r="C22" s="71"/>
      <c r="D22" s="53"/>
      <c r="E22" s="72">
        <v>97321991</v>
      </c>
      <c r="F22" s="72"/>
      <c r="G22" s="53"/>
      <c r="H22" s="46">
        <v>518018965596</v>
      </c>
      <c r="I22" s="53"/>
      <c r="J22" s="46">
        <v>1258496226268.72</v>
      </c>
      <c r="K22" s="53"/>
      <c r="L22" s="46">
        <v>0</v>
      </c>
      <c r="M22" s="53"/>
      <c r="N22" s="46">
        <v>0</v>
      </c>
      <c r="O22" s="53"/>
      <c r="P22" s="46">
        <v>0</v>
      </c>
      <c r="Q22" s="53"/>
      <c r="R22" s="46">
        <v>0</v>
      </c>
      <c r="S22" s="53"/>
      <c r="T22" s="46">
        <v>97321991</v>
      </c>
      <c r="U22" s="53"/>
      <c r="V22" s="46">
        <v>13032</v>
      </c>
      <c r="W22" s="53"/>
      <c r="X22" s="46">
        <v>518018965596</v>
      </c>
      <c r="Y22" s="53"/>
      <c r="Z22" s="46">
        <v>1258496226268.72</v>
      </c>
      <c r="AA22" s="53"/>
      <c r="AB22" s="47">
        <v>1.99</v>
      </c>
    </row>
    <row r="23" spans="1:28" x14ac:dyDescent="0.2">
      <c r="A23" s="71" t="s">
        <v>33</v>
      </c>
      <c r="B23" s="71"/>
      <c r="C23" s="71"/>
      <c r="D23" s="53"/>
      <c r="E23" s="72">
        <v>3000000</v>
      </c>
      <c r="F23" s="72"/>
      <c r="G23" s="53"/>
      <c r="H23" s="46">
        <v>809683207752</v>
      </c>
      <c r="I23" s="53"/>
      <c r="J23" s="46">
        <v>579644443200</v>
      </c>
      <c r="K23" s="53"/>
      <c r="L23" s="46">
        <v>0</v>
      </c>
      <c r="M23" s="53"/>
      <c r="N23" s="46">
        <v>0</v>
      </c>
      <c r="O23" s="53"/>
      <c r="P23" s="46">
        <v>0</v>
      </c>
      <c r="Q23" s="53"/>
      <c r="R23" s="46">
        <v>0</v>
      </c>
      <c r="S23" s="53"/>
      <c r="T23" s="46">
        <v>3000000</v>
      </c>
      <c r="U23" s="53"/>
      <c r="V23" s="46">
        <v>194720</v>
      </c>
      <c r="W23" s="53"/>
      <c r="X23" s="46">
        <v>809683207752</v>
      </c>
      <c r="Y23" s="53"/>
      <c r="Z23" s="46">
        <v>579644443200</v>
      </c>
      <c r="AA23" s="53"/>
      <c r="AB23" s="47">
        <v>0.92</v>
      </c>
    </row>
    <row r="24" spans="1:28" x14ac:dyDescent="0.2">
      <c r="A24" s="71" t="s">
        <v>34</v>
      </c>
      <c r="B24" s="71"/>
      <c r="C24" s="71"/>
      <c r="D24" s="53"/>
      <c r="E24" s="72">
        <v>10000000</v>
      </c>
      <c r="F24" s="72"/>
      <c r="G24" s="53"/>
      <c r="H24" s="46">
        <v>461941645938</v>
      </c>
      <c r="I24" s="53"/>
      <c r="J24" s="46">
        <v>602605571000</v>
      </c>
      <c r="K24" s="53"/>
      <c r="L24" s="46">
        <v>0</v>
      </c>
      <c r="M24" s="53"/>
      <c r="N24" s="46">
        <v>0</v>
      </c>
      <c r="O24" s="53"/>
      <c r="P24" s="46">
        <v>0</v>
      </c>
      <c r="Q24" s="53"/>
      <c r="R24" s="46">
        <v>0</v>
      </c>
      <c r="S24" s="53"/>
      <c r="T24" s="46">
        <v>10000000</v>
      </c>
      <c r="U24" s="53"/>
      <c r="V24" s="46">
        <v>60730</v>
      </c>
      <c r="W24" s="53"/>
      <c r="X24" s="46">
        <v>461941645938</v>
      </c>
      <c r="Y24" s="53"/>
      <c r="Z24" s="46">
        <v>602605571000</v>
      </c>
      <c r="AA24" s="53"/>
      <c r="AB24" s="47">
        <v>0.95</v>
      </c>
    </row>
    <row r="25" spans="1:28" x14ac:dyDescent="0.2">
      <c r="A25" s="71" t="s">
        <v>35</v>
      </c>
      <c r="B25" s="71"/>
      <c r="C25" s="71"/>
      <c r="D25" s="53"/>
      <c r="E25" s="72">
        <v>73100000</v>
      </c>
      <c r="F25" s="72"/>
      <c r="G25" s="53"/>
      <c r="H25" s="46">
        <v>603331587936</v>
      </c>
      <c r="I25" s="53"/>
      <c r="J25" s="46">
        <v>726074719370</v>
      </c>
      <c r="K25" s="53"/>
      <c r="L25" s="46">
        <v>0</v>
      </c>
      <c r="M25" s="53"/>
      <c r="N25" s="46">
        <v>0</v>
      </c>
      <c r="O25" s="53"/>
      <c r="P25" s="46">
        <v>0</v>
      </c>
      <c r="Q25" s="53"/>
      <c r="R25" s="46">
        <v>0</v>
      </c>
      <c r="S25" s="53"/>
      <c r="T25" s="46">
        <v>73100000</v>
      </c>
      <c r="U25" s="53"/>
      <c r="V25" s="46">
        <v>10010</v>
      </c>
      <c r="W25" s="53"/>
      <c r="X25" s="46">
        <v>603331587936</v>
      </c>
      <c r="Y25" s="53"/>
      <c r="Z25" s="46">
        <v>726074719370</v>
      </c>
      <c r="AA25" s="53"/>
      <c r="AB25" s="47">
        <v>1.1499999999999999</v>
      </c>
    </row>
    <row r="26" spans="1:28" x14ac:dyDescent="0.2">
      <c r="A26" s="71" t="s">
        <v>36</v>
      </c>
      <c r="B26" s="71"/>
      <c r="C26" s="71"/>
      <c r="D26" s="53"/>
      <c r="E26" s="72">
        <v>17200000</v>
      </c>
      <c r="F26" s="72"/>
      <c r="G26" s="53"/>
      <c r="H26" s="46">
        <v>123624957418</v>
      </c>
      <c r="I26" s="53"/>
      <c r="J26" s="46">
        <v>130904227480</v>
      </c>
      <c r="K26" s="53"/>
      <c r="L26" s="46">
        <v>0</v>
      </c>
      <c r="M26" s="53"/>
      <c r="N26" s="46">
        <v>0</v>
      </c>
      <c r="O26" s="53"/>
      <c r="P26" s="46">
        <v>0</v>
      </c>
      <c r="Q26" s="53"/>
      <c r="R26" s="46">
        <v>0</v>
      </c>
      <c r="S26" s="53"/>
      <c r="T26" s="46">
        <v>17200000</v>
      </c>
      <c r="U26" s="53"/>
      <c r="V26" s="46">
        <v>7670</v>
      </c>
      <c r="W26" s="53"/>
      <c r="X26" s="46">
        <v>123624957418</v>
      </c>
      <c r="Y26" s="53"/>
      <c r="Z26" s="46">
        <v>130904227480</v>
      </c>
      <c r="AA26" s="53"/>
      <c r="AB26" s="47">
        <v>0.21</v>
      </c>
    </row>
    <row r="27" spans="1:28" x14ac:dyDescent="0.2">
      <c r="A27" s="71" t="s">
        <v>37</v>
      </c>
      <c r="B27" s="71"/>
      <c r="C27" s="71"/>
      <c r="D27" s="53"/>
      <c r="E27" s="72">
        <v>129424705</v>
      </c>
      <c r="F27" s="72"/>
      <c r="G27" s="53"/>
      <c r="H27" s="46">
        <v>885726840541</v>
      </c>
      <c r="I27" s="53"/>
      <c r="J27" s="46">
        <v>790964968254.92603</v>
      </c>
      <c r="K27" s="53"/>
      <c r="L27" s="46">
        <v>0</v>
      </c>
      <c r="M27" s="53"/>
      <c r="N27" s="46">
        <v>0</v>
      </c>
      <c r="O27" s="53"/>
      <c r="P27" s="46">
        <v>0</v>
      </c>
      <c r="Q27" s="53"/>
      <c r="R27" s="46">
        <v>0</v>
      </c>
      <c r="S27" s="53"/>
      <c r="T27" s="46">
        <v>129424705</v>
      </c>
      <c r="U27" s="53"/>
      <c r="V27" s="46">
        <v>6159</v>
      </c>
      <c r="W27" s="53"/>
      <c r="X27" s="46">
        <v>885726840541</v>
      </c>
      <c r="Y27" s="53"/>
      <c r="Z27" s="46">
        <v>790964968254.92603</v>
      </c>
      <c r="AA27" s="53"/>
      <c r="AB27" s="47">
        <v>1.25</v>
      </c>
    </row>
    <row r="28" spans="1:28" x14ac:dyDescent="0.2">
      <c r="A28" s="71" t="s">
        <v>38</v>
      </c>
      <c r="B28" s="71"/>
      <c r="C28" s="71"/>
      <c r="D28" s="53"/>
      <c r="E28" s="72">
        <v>14900000</v>
      </c>
      <c r="F28" s="72"/>
      <c r="G28" s="53"/>
      <c r="H28" s="46">
        <v>202459216775</v>
      </c>
      <c r="I28" s="53"/>
      <c r="J28" s="46">
        <v>155684186190</v>
      </c>
      <c r="K28" s="53"/>
      <c r="L28" s="46">
        <v>0</v>
      </c>
      <c r="M28" s="53"/>
      <c r="N28" s="46">
        <v>0</v>
      </c>
      <c r="O28" s="53"/>
      <c r="P28" s="46">
        <v>0</v>
      </c>
      <c r="Q28" s="53"/>
      <c r="R28" s="46">
        <v>0</v>
      </c>
      <c r="S28" s="53"/>
      <c r="T28" s="46">
        <v>14900000</v>
      </c>
      <c r="U28" s="53"/>
      <c r="V28" s="46">
        <v>10530</v>
      </c>
      <c r="W28" s="53"/>
      <c r="X28" s="46">
        <v>202459216775</v>
      </c>
      <c r="Y28" s="53"/>
      <c r="Z28" s="46">
        <v>155684186190</v>
      </c>
      <c r="AA28" s="53"/>
      <c r="AB28" s="47">
        <v>0.25</v>
      </c>
    </row>
    <row r="29" spans="1:28" x14ac:dyDescent="0.2">
      <c r="A29" s="71" t="s">
        <v>39</v>
      </c>
      <c r="B29" s="71"/>
      <c r="C29" s="71"/>
      <c r="D29" s="53"/>
      <c r="E29" s="72">
        <v>175600000</v>
      </c>
      <c r="F29" s="72"/>
      <c r="G29" s="53"/>
      <c r="H29" s="46">
        <v>416414046723</v>
      </c>
      <c r="I29" s="53"/>
      <c r="J29" s="46">
        <v>357023111988</v>
      </c>
      <c r="K29" s="53"/>
      <c r="L29" s="46">
        <v>0</v>
      </c>
      <c r="M29" s="53"/>
      <c r="N29" s="46">
        <v>0</v>
      </c>
      <c r="O29" s="53"/>
      <c r="P29" s="46">
        <v>0</v>
      </c>
      <c r="Q29" s="53"/>
      <c r="R29" s="46">
        <v>0</v>
      </c>
      <c r="S29" s="53"/>
      <c r="T29" s="46">
        <v>175600000</v>
      </c>
      <c r="U29" s="53"/>
      <c r="V29" s="46">
        <v>2049</v>
      </c>
      <c r="W29" s="53"/>
      <c r="X29" s="46">
        <v>416414046723</v>
      </c>
      <c r="Y29" s="53"/>
      <c r="Z29" s="46">
        <v>357023111988</v>
      </c>
      <c r="AA29" s="53"/>
      <c r="AB29" s="47">
        <v>0.56000000000000005</v>
      </c>
    </row>
    <row r="30" spans="1:28" x14ac:dyDescent="0.2">
      <c r="A30" s="71" t="s">
        <v>40</v>
      </c>
      <c r="B30" s="71"/>
      <c r="C30" s="71"/>
      <c r="D30" s="53"/>
      <c r="E30" s="72">
        <v>40000000</v>
      </c>
      <c r="F30" s="72"/>
      <c r="G30" s="53"/>
      <c r="H30" s="46">
        <v>197593111250</v>
      </c>
      <c r="I30" s="53"/>
      <c r="J30" s="46">
        <v>192103472000</v>
      </c>
      <c r="K30" s="53"/>
      <c r="L30" s="46">
        <v>0</v>
      </c>
      <c r="M30" s="53"/>
      <c r="N30" s="46">
        <v>0</v>
      </c>
      <c r="O30" s="53"/>
      <c r="P30" s="46">
        <v>0</v>
      </c>
      <c r="Q30" s="53"/>
      <c r="R30" s="46">
        <v>0</v>
      </c>
      <c r="S30" s="53"/>
      <c r="T30" s="46">
        <v>40000000</v>
      </c>
      <c r="U30" s="53"/>
      <c r="V30" s="46">
        <v>4840</v>
      </c>
      <c r="W30" s="53"/>
      <c r="X30" s="46">
        <v>197593111250</v>
      </c>
      <c r="Y30" s="53"/>
      <c r="Z30" s="46">
        <v>192103472000</v>
      </c>
      <c r="AA30" s="53"/>
      <c r="AB30" s="47">
        <v>0.3</v>
      </c>
    </row>
    <row r="31" spans="1:28" x14ac:dyDescent="0.2">
      <c r="A31" s="71" t="s">
        <v>41</v>
      </c>
      <c r="B31" s="71"/>
      <c r="C31" s="71"/>
      <c r="D31" s="53"/>
      <c r="E31" s="72">
        <v>42000000</v>
      </c>
      <c r="F31" s="72"/>
      <c r="G31" s="53"/>
      <c r="H31" s="46">
        <v>200370960972</v>
      </c>
      <c r="I31" s="53"/>
      <c r="J31" s="46">
        <v>185496938340</v>
      </c>
      <c r="K31" s="53"/>
      <c r="L31" s="46">
        <v>0</v>
      </c>
      <c r="M31" s="53"/>
      <c r="N31" s="46">
        <v>0</v>
      </c>
      <c r="O31" s="53"/>
      <c r="P31" s="46">
        <v>0</v>
      </c>
      <c r="Q31" s="53"/>
      <c r="R31" s="46">
        <v>0</v>
      </c>
      <c r="S31" s="53"/>
      <c r="T31" s="46">
        <v>42000000</v>
      </c>
      <c r="U31" s="53"/>
      <c r="V31" s="46">
        <v>4451</v>
      </c>
      <c r="W31" s="53"/>
      <c r="X31" s="46">
        <v>200370960972</v>
      </c>
      <c r="Y31" s="53"/>
      <c r="Z31" s="46">
        <v>185496938340</v>
      </c>
      <c r="AA31" s="53"/>
      <c r="AB31" s="47">
        <v>0.28999999999999998</v>
      </c>
    </row>
    <row r="32" spans="1:28" x14ac:dyDescent="0.2">
      <c r="A32" s="71" t="s">
        <v>42</v>
      </c>
      <c r="B32" s="71"/>
      <c r="C32" s="71"/>
      <c r="D32" s="53"/>
      <c r="E32" s="72">
        <v>51000000</v>
      </c>
      <c r="F32" s="72"/>
      <c r="G32" s="53"/>
      <c r="H32" s="46">
        <v>369265420253</v>
      </c>
      <c r="I32" s="53"/>
      <c r="J32" s="46">
        <v>271246927200</v>
      </c>
      <c r="K32" s="53"/>
      <c r="L32" s="46">
        <v>0</v>
      </c>
      <c r="M32" s="53"/>
      <c r="N32" s="46">
        <v>0</v>
      </c>
      <c r="O32" s="53"/>
      <c r="P32" s="46">
        <v>0</v>
      </c>
      <c r="Q32" s="53"/>
      <c r="R32" s="46">
        <v>0</v>
      </c>
      <c r="S32" s="53"/>
      <c r="T32" s="46">
        <v>51000000</v>
      </c>
      <c r="U32" s="53"/>
      <c r="V32" s="46">
        <v>5360</v>
      </c>
      <c r="W32" s="53"/>
      <c r="X32" s="46">
        <v>369265420253</v>
      </c>
      <c r="Y32" s="53"/>
      <c r="Z32" s="46">
        <v>271246927200</v>
      </c>
      <c r="AA32" s="53"/>
      <c r="AB32" s="47">
        <v>0.43</v>
      </c>
    </row>
    <row r="33" spans="1:28" x14ac:dyDescent="0.2">
      <c r="A33" s="71" t="s">
        <v>43</v>
      </c>
      <c r="B33" s="71"/>
      <c r="C33" s="71"/>
      <c r="D33" s="53"/>
      <c r="E33" s="72">
        <v>17777778</v>
      </c>
      <c r="F33" s="72"/>
      <c r="G33" s="53"/>
      <c r="H33" s="46">
        <v>158364446424</v>
      </c>
      <c r="I33" s="53"/>
      <c r="J33" s="46">
        <v>157475456012.888</v>
      </c>
      <c r="K33" s="53"/>
      <c r="L33" s="46">
        <v>0</v>
      </c>
      <c r="M33" s="53"/>
      <c r="N33" s="46">
        <v>0</v>
      </c>
      <c r="O33" s="53"/>
      <c r="P33" s="46">
        <v>0</v>
      </c>
      <c r="Q33" s="53"/>
      <c r="R33" s="46">
        <v>0</v>
      </c>
      <c r="S33" s="53"/>
      <c r="T33" s="46">
        <v>17777778</v>
      </c>
      <c r="U33" s="53"/>
      <c r="V33" s="46">
        <v>8927</v>
      </c>
      <c r="W33" s="53"/>
      <c r="X33" s="46">
        <v>158364446424</v>
      </c>
      <c r="Y33" s="53"/>
      <c r="Z33" s="46">
        <v>157475456012.888</v>
      </c>
      <c r="AA33" s="53"/>
      <c r="AB33" s="47">
        <v>0.25</v>
      </c>
    </row>
    <row r="34" spans="1:28" x14ac:dyDescent="0.2">
      <c r="A34" s="71" t="s">
        <v>44</v>
      </c>
      <c r="B34" s="71"/>
      <c r="C34" s="71"/>
      <c r="D34" s="53"/>
      <c r="E34" s="72">
        <v>100000000</v>
      </c>
      <c r="F34" s="72"/>
      <c r="G34" s="53"/>
      <c r="H34" s="46">
        <v>463216404594</v>
      </c>
      <c r="I34" s="53"/>
      <c r="J34" s="46">
        <v>480258680000</v>
      </c>
      <c r="K34" s="53"/>
      <c r="L34" s="46">
        <v>0</v>
      </c>
      <c r="M34" s="53"/>
      <c r="N34" s="46">
        <v>0</v>
      </c>
      <c r="O34" s="53"/>
      <c r="P34" s="46">
        <v>0</v>
      </c>
      <c r="Q34" s="53"/>
      <c r="R34" s="46">
        <v>0</v>
      </c>
      <c r="S34" s="53"/>
      <c r="T34" s="46">
        <v>100000000</v>
      </c>
      <c r="U34" s="53"/>
      <c r="V34" s="46">
        <v>4840</v>
      </c>
      <c r="W34" s="53"/>
      <c r="X34" s="46">
        <v>463216404594</v>
      </c>
      <c r="Y34" s="53"/>
      <c r="Z34" s="46">
        <v>480258680000</v>
      </c>
      <c r="AA34" s="53"/>
      <c r="AB34" s="47">
        <v>0.76</v>
      </c>
    </row>
    <row r="35" spans="1:28" x14ac:dyDescent="0.2">
      <c r="A35" s="71" t="s">
        <v>45</v>
      </c>
      <c r="B35" s="71"/>
      <c r="C35" s="71"/>
      <c r="D35" s="53"/>
      <c r="E35" s="72">
        <v>34000000</v>
      </c>
      <c r="F35" s="72"/>
      <c r="G35" s="53"/>
      <c r="H35" s="46">
        <v>630670448269</v>
      </c>
      <c r="I35" s="53"/>
      <c r="J35" s="46">
        <v>736482639400</v>
      </c>
      <c r="K35" s="53"/>
      <c r="L35" s="46">
        <v>0</v>
      </c>
      <c r="M35" s="53"/>
      <c r="N35" s="46">
        <v>0</v>
      </c>
      <c r="O35" s="53"/>
      <c r="P35" s="46">
        <v>0</v>
      </c>
      <c r="Q35" s="53"/>
      <c r="R35" s="46">
        <v>0</v>
      </c>
      <c r="S35" s="53"/>
      <c r="T35" s="46">
        <v>34000000</v>
      </c>
      <c r="U35" s="53"/>
      <c r="V35" s="46">
        <v>21830</v>
      </c>
      <c r="W35" s="53"/>
      <c r="X35" s="46">
        <v>630670448269</v>
      </c>
      <c r="Y35" s="53"/>
      <c r="Z35" s="46">
        <v>736482639400</v>
      </c>
      <c r="AA35" s="53"/>
      <c r="AB35" s="47">
        <v>1.1599999999999999</v>
      </c>
    </row>
    <row r="36" spans="1:28" x14ac:dyDescent="0.2">
      <c r="A36" s="71" t="s">
        <v>46</v>
      </c>
      <c r="B36" s="71"/>
      <c r="C36" s="71"/>
      <c r="D36" s="53"/>
      <c r="E36" s="72">
        <v>133000000</v>
      </c>
      <c r="F36" s="72"/>
      <c r="G36" s="53"/>
      <c r="H36" s="46">
        <v>182956327279</v>
      </c>
      <c r="I36" s="53"/>
      <c r="J36" s="46">
        <v>215378157120</v>
      </c>
      <c r="K36" s="53"/>
      <c r="L36" s="46">
        <v>0</v>
      </c>
      <c r="M36" s="53"/>
      <c r="N36" s="46">
        <v>0</v>
      </c>
      <c r="O36" s="53"/>
      <c r="P36" s="46">
        <v>0</v>
      </c>
      <c r="Q36" s="53"/>
      <c r="R36" s="46">
        <v>0</v>
      </c>
      <c r="S36" s="53"/>
      <c r="T36" s="46">
        <v>133000000</v>
      </c>
      <c r="U36" s="53"/>
      <c r="V36" s="46">
        <v>1632</v>
      </c>
      <c r="W36" s="53"/>
      <c r="X36" s="46">
        <v>182956327279</v>
      </c>
      <c r="Y36" s="53"/>
      <c r="Z36" s="46">
        <v>215378157120</v>
      </c>
      <c r="AA36" s="53"/>
      <c r="AB36" s="47">
        <v>0.34</v>
      </c>
    </row>
    <row r="37" spans="1:28" x14ac:dyDescent="0.2">
      <c r="A37" s="71" t="s">
        <v>47</v>
      </c>
      <c r="B37" s="71"/>
      <c r="C37" s="71"/>
      <c r="D37" s="53"/>
      <c r="E37" s="72">
        <v>266515000</v>
      </c>
      <c r="F37" s="72"/>
      <c r="G37" s="53"/>
      <c r="H37" s="46">
        <v>1492158779608</v>
      </c>
      <c r="I37" s="53"/>
      <c r="J37" s="46">
        <v>1613174518205</v>
      </c>
      <c r="K37" s="53"/>
      <c r="L37" s="46">
        <v>0</v>
      </c>
      <c r="M37" s="53"/>
      <c r="N37" s="46">
        <v>0</v>
      </c>
      <c r="O37" s="53"/>
      <c r="P37" s="46">
        <v>0</v>
      </c>
      <c r="Q37" s="53"/>
      <c r="R37" s="46">
        <v>0</v>
      </c>
      <c r="S37" s="53"/>
      <c r="T37" s="46">
        <v>266515000</v>
      </c>
      <c r="U37" s="53"/>
      <c r="V37" s="46">
        <v>6100</v>
      </c>
      <c r="W37" s="53"/>
      <c r="X37" s="46">
        <v>1492158779608</v>
      </c>
      <c r="Y37" s="53"/>
      <c r="Z37" s="46">
        <v>1613174518205</v>
      </c>
      <c r="AA37" s="53"/>
      <c r="AB37" s="47">
        <v>2.5499999999999998</v>
      </c>
    </row>
    <row r="38" spans="1:28" x14ac:dyDescent="0.2">
      <c r="A38" s="71" t="s">
        <v>48</v>
      </c>
      <c r="B38" s="71"/>
      <c r="C38" s="71"/>
      <c r="D38" s="53"/>
      <c r="E38" s="72">
        <v>198000000</v>
      </c>
      <c r="F38" s="72"/>
      <c r="G38" s="53"/>
      <c r="H38" s="46">
        <v>294412785641</v>
      </c>
      <c r="I38" s="53"/>
      <c r="J38" s="46">
        <v>435179853900</v>
      </c>
      <c r="K38" s="53"/>
      <c r="L38" s="46">
        <v>0</v>
      </c>
      <c r="M38" s="53"/>
      <c r="N38" s="46">
        <v>0</v>
      </c>
      <c r="O38" s="53"/>
      <c r="P38" s="46">
        <v>0</v>
      </c>
      <c r="Q38" s="53"/>
      <c r="R38" s="46">
        <v>0</v>
      </c>
      <c r="S38" s="53"/>
      <c r="T38" s="46">
        <v>198000000</v>
      </c>
      <c r="U38" s="53"/>
      <c r="V38" s="46">
        <v>2215</v>
      </c>
      <c r="W38" s="53"/>
      <c r="X38" s="46">
        <v>294412785641</v>
      </c>
      <c r="Y38" s="53"/>
      <c r="Z38" s="46">
        <v>435179853900</v>
      </c>
      <c r="AA38" s="53"/>
      <c r="AB38" s="47">
        <v>0.69</v>
      </c>
    </row>
    <row r="39" spans="1:28" x14ac:dyDescent="0.2">
      <c r="A39" s="71" t="s">
        <v>49</v>
      </c>
      <c r="B39" s="71"/>
      <c r="C39" s="71"/>
      <c r="D39" s="53"/>
      <c r="E39" s="72">
        <v>69131492</v>
      </c>
      <c r="F39" s="72"/>
      <c r="G39" s="53"/>
      <c r="H39" s="46">
        <v>865574696728</v>
      </c>
      <c r="I39" s="53"/>
      <c r="J39" s="46">
        <v>941838259432.71301</v>
      </c>
      <c r="K39" s="53"/>
      <c r="L39" s="46">
        <v>0</v>
      </c>
      <c r="M39" s="53"/>
      <c r="N39" s="46">
        <v>0</v>
      </c>
      <c r="O39" s="53"/>
      <c r="P39" s="46">
        <v>0</v>
      </c>
      <c r="Q39" s="53"/>
      <c r="R39" s="46">
        <v>0</v>
      </c>
      <c r="S39" s="53"/>
      <c r="T39" s="46">
        <v>69131492</v>
      </c>
      <c r="U39" s="53"/>
      <c r="V39" s="46">
        <v>13730</v>
      </c>
      <c r="W39" s="53"/>
      <c r="X39" s="46">
        <v>865574696728</v>
      </c>
      <c r="Y39" s="53"/>
      <c r="Z39" s="46">
        <v>941838259432.71301</v>
      </c>
      <c r="AA39" s="53"/>
      <c r="AB39" s="47">
        <v>1.49</v>
      </c>
    </row>
    <row r="40" spans="1:28" x14ac:dyDescent="0.2">
      <c r="A40" s="71" t="s">
        <v>50</v>
      </c>
      <c r="B40" s="71"/>
      <c r="C40" s="71"/>
      <c r="D40" s="53"/>
      <c r="E40" s="72">
        <v>3000000000</v>
      </c>
      <c r="F40" s="72"/>
      <c r="G40" s="53"/>
      <c r="H40" s="46">
        <v>5075262877219</v>
      </c>
      <c r="I40" s="53"/>
      <c r="J40" s="46">
        <v>4878991590000</v>
      </c>
      <c r="K40" s="53"/>
      <c r="L40" s="46">
        <v>0</v>
      </c>
      <c r="M40" s="53"/>
      <c r="N40" s="46">
        <v>0</v>
      </c>
      <c r="O40" s="53"/>
      <c r="P40" s="46">
        <v>0</v>
      </c>
      <c r="Q40" s="53"/>
      <c r="R40" s="46">
        <v>0</v>
      </c>
      <c r="S40" s="53"/>
      <c r="T40" s="46">
        <v>3000000000</v>
      </c>
      <c r="U40" s="53"/>
      <c r="V40" s="46">
        <v>1639</v>
      </c>
      <c r="W40" s="53"/>
      <c r="X40" s="46">
        <v>5075262877219</v>
      </c>
      <c r="Y40" s="53"/>
      <c r="Z40" s="46">
        <v>4878991590000</v>
      </c>
      <c r="AA40" s="53"/>
      <c r="AB40" s="47">
        <v>7.71</v>
      </c>
    </row>
    <row r="41" spans="1:28" x14ac:dyDescent="0.2">
      <c r="A41" s="71" t="s">
        <v>51</v>
      </c>
      <c r="B41" s="71"/>
      <c r="C41" s="71"/>
      <c r="D41" s="53"/>
      <c r="E41" s="72">
        <v>65000000</v>
      </c>
      <c r="F41" s="72"/>
      <c r="G41" s="53"/>
      <c r="H41" s="46">
        <v>2103875758769</v>
      </c>
      <c r="I41" s="53"/>
      <c r="J41" s="46">
        <v>1837535199500</v>
      </c>
      <c r="K41" s="53"/>
      <c r="L41" s="46">
        <v>0</v>
      </c>
      <c r="M41" s="53"/>
      <c r="N41" s="46">
        <v>0</v>
      </c>
      <c r="O41" s="53"/>
      <c r="P41" s="46">
        <v>0</v>
      </c>
      <c r="Q41" s="53"/>
      <c r="R41" s="46">
        <v>0</v>
      </c>
      <c r="S41" s="53"/>
      <c r="T41" s="46">
        <v>65000000</v>
      </c>
      <c r="U41" s="53"/>
      <c r="V41" s="46">
        <v>28490</v>
      </c>
      <c r="W41" s="53"/>
      <c r="X41" s="46">
        <v>2103875758769</v>
      </c>
      <c r="Y41" s="53"/>
      <c r="Z41" s="46">
        <v>1837535199500</v>
      </c>
      <c r="AA41" s="53"/>
      <c r="AB41" s="47">
        <v>2.9</v>
      </c>
    </row>
    <row r="42" spans="1:28" x14ac:dyDescent="0.2">
      <c r="A42" s="71" t="s">
        <v>52</v>
      </c>
      <c r="B42" s="71"/>
      <c r="C42" s="71"/>
      <c r="D42" s="53"/>
      <c r="E42" s="72">
        <v>89986666</v>
      </c>
      <c r="F42" s="72"/>
      <c r="G42" s="53"/>
      <c r="H42" s="46">
        <v>295925875059</v>
      </c>
      <c r="I42" s="53"/>
      <c r="J42" s="46">
        <v>261176377035.073</v>
      </c>
      <c r="K42" s="53"/>
      <c r="L42" s="46">
        <v>0</v>
      </c>
      <c r="M42" s="53"/>
      <c r="N42" s="46">
        <v>0</v>
      </c>
      <c r="O42" s="53"/>
      <c r="P42" s="46">
        <v>0</v>
      </c>
      <c r="Q42" s="53"/>
      <c r="R42" s="46">
        <v>0</v>
      </c>
      <c r="S42" s="53"/>
      <c r="T42" s="46">
        <v>89986666</v>
      </c>
      <c r="U42" s="53"/>
      <c r="V42" s="46">
        <v>2925</v>
      </c>
      <c r="W42" s="53"/>
      <c r="X42" s="46">
        <v>295925875059</v>
      </c>
      <c r="Y42" s="53"/>
      <c r="Z42" s="46">
        <v>261176377035.073</v>
      </c>
      <c r="AA42" s="53"/>
      <c r="AB42" s="47">
        <v>0.41</v>
      </c>
    </row>
    <row r="43" spans="1:28" x14ac:dyDescent="0.2">
      <c r="A43" s="71" t="s">
        <v>53</v>
      </c>
      <c r="B43" s="71"/>
      <c r="C43" s="71"/>
      <c r="D43" s="53"/>
      <c r="E43" s="72">
        <v>37200000</v>
      </c>
      <c r="F43" s="72"/>
      <c r="G43" s="53"/>
      <c r="H43" s="46">
        <v>1204809438972</v>
      </c>
      <c r="I43" s="53"/>
      <c r="J43" s="46">
        <v>1291935540000</v>
      </c>
      <c r="K43" s="53"/>
      <c r="L43" s="46">
        <v>0</v>
      </c>
      <c r="M43" s="53"/>
      <c r="N43" s="46">
        <v>0</v>
      </c>
      <c r="O43" s="53"/>
      <c r="P43" s="46">
        <v>0</v>
      </c>
      <c r="Q43" s="53"/>
      <c r="R43" s="46">
        <v>0</v>
      </c>
      <c r="S43" s="53"/>
      <c r="T43" s="46">
        <v>37200000</v>
      </c>
      <c r="U43" s="53"/>
      <c r="V43" s="46">
        <v>35000</v>
      </c>
      <c r="W43" s="53"/>
      <c r="X43" s="46">
        <v>1204809438972</v>
      </c>
      <c r="Y43" s="53"/>
      <c r="Z43" s="46">
        <v>1291935540000</v>
      </c>
      <c r="AA43" s="53"/>
      <c r="AB43" s="47">
        <v>2.04</v>
      </c>
    </row>
    <row r="44" spans="1:28" x14ac:dyDescent="0.2">
      <c r="A44" s="71" t="s">
        <v>54</v>
      </c>
      <c r="B44" s="71"/>
      <c r="C44" s="71"/>
      <c r="D44" s="53"/>
      <c r="E44" s="72">
        <v>52962963</v>
      </c>
      <c r="F44" s="72"/>
      <c r="G44" s="53"/>
      <c r="H44" s="46">
        <v>524812685461</v>
      </c>
      <c r="I44" s="53"/>
      <c r="J44" s="46">
        <v>521699183131.49103</v>
      </c>
      <c r="K44" s="53"/>
      <c r="L44" s="46">
        <v>0</v>
      </c>
      <c r="M44" s="53"/>
      <c r="N44" s="46">
        <v>0</v>
      </c>
      <c r="O44" s="53"/>
      <c r="P44" s="46">
        <v>0</v>
      </c>
      <c r="Q44" s="53"/>
      <c r="R44" s="46">
        <v>0</v>
      </c>
      <c r="S44" s="53"/>
      <c r="T44" s="46">
        <v>52962963</v>
      </c>
      <c r="U44" s="53"/>
      <c r="V44" s="46">
        <v>9927</v>
      </c>
      <c r="W44" s="53"/>
      <c r="X44" s="46">
        <v>524812685461</v>
      </c>
      <c r="Y44" s="53"/>
      <c r="Z44" s="46">
        <v>521699183131.49103</v>
      </c>
      <c r="AA44" s="53"/>
      <c r="AB44" s="47">
        <v>0.82</v>
      </c>
    </row>
    <row r="45" spans="1:28" x14ac:dyDescent="0.2">
      <c r="A45" s="71" t="s">
        <v>55</v>
      </c>
      <c r="B45" s="71"/>
      <c r="C45" s="71"/>
      <c r="D45" s="53"/>
      <c r="E45" s="72">
        <v>27500000</v>
      </c>
      <c r="F45" s="72"/>
      <c r="G45" s="53"/>
      <c r="H45" s="46">
        <v>892958171880</v>
      </c>
      <c r="I45" s="53"/>
      <c r="J45" s="46">
        <v>862555504250</v>
      </c>
      <c r="K45" s="53"/>
      <c r="L45" s="46">
        <v>0</v>
      </c>
      <c r="M45" s="53"/>
      <c r="N45" s="46">
        <v>0</v>
      </c>
      <c r="O45" s="53"/>
      <c r="P45" s="46">
        <v>0</v>
      </c>
      <c r="Q45" s="53"/>
      <c r="R45" s="46">
        <v>0</v>
      </c>
      <c r="S45" s="53"/>
      <c r="T45" s="46">
        <v>27500000</v>
      </c>
      <c r="U45" s="53"/>
      <c r="V45" s="46">
        <v>31610</v>
      </c>
      <c r="W45" s="53"/>
      <c r="X45" s="46">
        <v>892958171880</v>
      </c>
      <c r="Y45" s="53"/>
      <c r="Z45" s="46">
        <v>862555504250</v>
      </c>
      <c r="AA45" s="53"/>
      <c r="AB45" s="47">
        <v>1.36</v>
      </c>
    </row>
    <row r="46" spans="1:28" x14ac:dyDescent="0.2">
      <c r="A46" s="71" t="s">
        <v>56</v>
      </c>
      <c r="B46" s="71"/>
      <c r="C46" s="71"/>
      <c r="D46" s="53"/>
      <c r="E46" s="72">
        <v>29207540</v>
      </c>
      <c r="F46" s="72"/>
      <c r="G46" s="53"/>
      <c r="H46" s="46">
        <v>66178062226</v>
      </c>
      <c r="I46" s="53"/>
      <c r="J46" s="46">
        <v>68686784746.445999</v>
      </c>
      <c r="K46" s="53"/>
      <c r="L46" s="46">
        <v>0</v>
      </c>
      <c r="M46" s="53"/>
      <c r="N46" s="46">
        <v>0</v>
      </c>
      <c r="O46" s="53"/>
      <c r="P46" s="46">
        <v>0</v>
      </c>
      <c r="Q46" s="53"/>
      <c r="R46" s="46">
        <v>0</v>
      </c>
      <c r="S46" s="53"/>
      <c r="T46" s="46">
        <v>29207540</v>
      </c>
      <c r="U46" s="53"/>
      <c r="V46" s="46">
        <v>2370</v>
      </c>
      <c r="W46" s="53"/>
      <c r="X46" s="46">
        <v>66178062226</v>
      </c>
      <c r="Y46" s="53"/>
      <c r="Z46" s="46">
        <v>68686784746.445999</v>
      </c>
      <c r="AA46" s="53"/>
      <c r="AB46" s="47">
        <v>0.11</v>
      </c>
    </row>
    <row r="47" spans="1:28" x14ac:dyDescent="0.2">
      <c r="A47" s="71" t="s">
        <v>57</v>
      </c>
      <c r="B47" s="71"/>
      <c r="C47" s="71"/>
      <c r="D47" s="53"/>
      <c r="E47" s="72">
        <v>350000000</v>
      </c>
      <c r="F47" s="72"/>
      <c r="G47" s="53"/>
      <c r="H47" s="46">
        <v>4172047494425</v>
      </c>
      <c r="I47" s="53"/>
      <c r="J47" s="46">
        <v>4716259310000</v>
      </c>
      <c r="K47" s="53"/>
      <c r="L47" s="46">
        <v>0</v>
      </c>
      <c r="M47" s="53"/>
      <c r="N47" s="46">
        <v>0</v>
      </c>
      <c r="O47" s="53"/>
      <c r="P47" s="46">
        <v>0</v>
      </c>
      <c r="Q47" s="53"/>
      <c r="R47" s="46">
        <v>0</v>
      </c>
      <c r="S47" s="53"/>
      <c r="T47" s="46">
        <v>350000000</v>
      </c>
      <c r="U47" s="53"/>
      <c r="V47" s="46">
        <v>13580</v>
      </c>
      <c r="W47" s="53"/>
      <c r="X47" s="46">
        <v>4172047494425</v>
      </c>
      <c r="Y47" s="53"/>
      <c r="Z47" s="46">
        <v>4716259310000</v>
      </c>
      <c r="AA47" s="53"/>
      <c r="AB47" s="47">
        <v>7.46</v>
      </c>
    </row>
    <row r="48" spans="1:28" x14ac:dyDescent="0.2">
      <c r="A48" s="71" t="s">
        <v>58</v>
      </c>
      <c r="B48" s="71"/>
      <c r="C48" s="71"/>
      <c r="D48" s="53"/>
      <c r="E48" s="72">
        <v>250000000</v>
      </c>
      <c r="F48" s="72"/>
      <c r="G48" s="53"/>
      <c r="H48" s="46">
        <v>1748440257841</v>
      </c>
      <c r="I48" s="53"/>
      <c r="J48" s="46">
        <v>1696781700000</v>
      </c>
      <c r="K48" s="53"/>
      <c r="L48" s="46">
        <v>0</v>
      </c>
      <c r="M48" s="53"/>
      <c r="N48" s="46">
        <v>0</v>
      </c>
      <c r="O48" s="53"/>
      <c r="P48" s="46">
        <v>0</v>
      </c>
      <c r="Q48" s="53"/>
      <c r="R48" s="46">
        <v>0</v>
      </c>
      <c r="S48" s="53"/>
      <c r="T48" s="46">
        <v>250000000</v>
      </c>
      <c r="U48" s="53"/>
      <c r="V48" s="46">
        <v>6840</v>
      </c>
      <c r="W48" s="53"/>
      <c r="X48" s="46">
        <v>1748440257841</v>
      </c>
      <c r="Y48" s="53"/>
      <c r="Z48" s="46">
        <v>1696781700000</v>
      </c>
      <c r="AA48" s="53"/>
      <c r="AB48" s="47">
        <v>2.68</v>
      </c>
    </row>
    <row r="49" spans="1:28" x14ac:dyDescent="0.2">
      <c r="A49" s="71" t="s">
        <v>59</v>
      </c>
      <c r="B49" s="71"/>
      <c r="C49" s="71"/>
      <c r="D49" s="53"/>
      <c r="E49" s="72">
        <v>2100000</v>
      </c>
      <c r="F49" s="72"/>
      <c r="G49" s="53"/>
      <c r="H49" s="46">
        <v>275982121740</v>
      </c>
      <c r="I49" s="53"/>
      <c r="J49" s="46">
        <v>261762810540</v>
      </c>
      <c r="K49" s="53"/>
      <c r="L49" s="46">
        <v>0</v>
      </c>
      <c r="M49" s="53"/>
      <c r="N49" s="46">
        <v>0</v>
      </c>
      <c r="O49" s="53"/>
      <c r="P49" s="46">
        <v>0</v>
      </c>
      <c r="Q49" s="53"/>
      <c r="R49" s="46">
        <v>0</v>
      </c>
      <c r="S49" s="53"/>
      <c r="T49" s="46">
        <v>2100000</v>
      </c>
      <c r="U49" s="53"/>
      <c r="V49" s="46">
        <v>125620</v>
      </c>
      <c r="W49" s="53"/>
      <c r="X49" s="46">
        <v>275982121740</v>
      </c>
      <c r="Y49" s="53"/>
      <c r="Z49" s="46">
        <v>261762810540</v>
      </c>
      <c r="AA49" s="53"/>
      <c r="AB49" s="47">
        <v>0.41</v>
      </c>
    </row>
    <row r="50" spans="1:28" x14ac:dyDescent="0.2">
      <c r="A50" s="71" t="s">
        <v>60</v>
      </c>
      <c r="B50" s="71"/>
      <c r="C50" s="71"/>
      <c r="D50" s="53"/>
      <c r="E50" s="72">
        <v>17000000</v>
      </c>
      <c r="F50" s="72"/>
      <c r="G50" s="53"/>
      <c r="H50" s="46">
        <v>140670519402</v>
      </c>
      <c r="I50" s="53"/>
      <c r="J50" s="46">
        <v>123140707000</v>
      </c>
      <c r="K50" s="53"/>
      <c r="L50" s="46">
        <v>0</v>
      </c>
      <c r="M50" s="53"/>
      <c r="N50" s="46">
        <v>0</v>
      </c>
      <c r="O50" s="53"/>
      <c r="P50" s="46">
        <v>0</v>
      </c>
      <c r="Q50" s="53"/>
      <c r="R50" s="46">
        <v>0</v>
      </c>
      <c r="S50" s="53"/>
      <c r="T50" s="46">
        <v>17000000</v>
      </c>
      <c r="U50" s="53"/>
      <c r="V50" s="46">
        <v>7300</v>
      </c>
      <c r="W50" s="53"/>
      <c r="X50" s="46">
        <v>140670519402</v>
      </c>
      <c r="Y50" s="53"/>
      <c r="Z50" s="46">
        <v>123140707000</v>
      </c>
      <c r="AA50" s="53"/>
      <c r="AB50" s="47">
        <v>0.19</v>
      </c>
    </row>
    <row r="51" spans="1:28" x14ac:dyDescent="0.2">
      <c r="A51" s="71" t="s">
        <v>61</v>
      </c>
      <c r="B51" s="71"/>
      <c r="C51" s="71"/>
      <c r="D51" s="53"/>
      <c r="E51" s="72">
        <v>71794872</v>
      </c>
      <c r="F51" s="72"/>
      <c r="G51" s="53"/>
      <c r="H51" s="46">
        <v>160628868665</v>
      </c>
      <c r="I51" s="53"/>
      <c r="J51" s="46">
        <v>243497970131.60599</v>
      </c>
      <c r="K51" s="53"/>
      <c r="L51" s="46">
        <v>0</v>
      </c>
      <c r="M51" s="53"/>
      <c r="N51" s="46">
        <v>0</v>
      </c>
      <c r="O51" s="53"/>
      <c r="P51" s="46">
        <v>0</v>
      </c>
      <c r="Q51" s="53"/>
      <c r="R51" s="46">
        <v>0</v>
      </c>
      <c r="S51" s="53"/>
      <c r="T51" s="46">
        <v>71794872</v>
      </c>
      <c r="U51" s="53"/>
      <c r="V51" s="46">
        <v>3418</v>
      </c>
      <c r="W51" s="53"/>
      <c r="X51" s="46">
        <v>160628868665</v>
      </c>
      <c r="Y51" s="53"/>
      <c r="Z51" s="46">
        <v>243497970131.60599</v>
      </c>
      <c r="AA51" s="53"/>
      <c r="AB51" s="47">
        <v>0.38</v>
      </c>
    </row>
    <row r="52" spans="1:28" x14ac:dyDescent="0.2">
      <c r="A52" s="71" t="s">
        <v>62</v>
      </c>
      <c r="B52" s="71"/>
      <c r="C52" s="71"/>
      <c r="D52" s="53"/>
      <c r="E52" s="72">
        <v>200000</v>
      </c>
      <c r="F52" s="72"/>
      <c r="G52" s="53"/>
      <c r="H52" s="46">
        <v>1760758325460</v>
      </c>
      <c r="I52" s="53"/>
      <c r="J52" s="46">
        <v>4942102419200</v>
      </c>
      <c r="K52" s="53"/>
      <c r="L52" s="46">
        <v>0</v>
      </c>
      <c r="M52" s="53"/>
      <c r="N52" s="46">
        <v>0</v>
      </c>
      <c r="O52" s="53"/>
      <c r="P52" s="46">
        <v>0</v>
      </c>
      <c r="Q52" s="53"/>
      <c r="R52" s="46">
        <v>0</v>
      </c>
      <c r="S52" s="53"/>
      <c r="T52" s="46">
        <v>200000</v>
      </c>
      <c r="U52" s="53"/>
      <c r="V52" s="46">
        <v>22637970</v>
      </c>
      <c r="W52" s="53"/>
      <c r="X52" s="46">
        <v>1760758325460</v>
      </c>
      <c r="Y52" s="53"/>
      <c r="Z52" s="46">
        <v>4516727774400</v>
      </c>
      <c r="AA52" s="53"/>
      <c r="AB52" s="47">
        <v>7.14</v>
      </c>
    </row>
    <row r="53" spans="1:28" x14ac:dyDescent="0.2">
      <c r="A53" s="71" t="s">
        <v>63</v>
      </c>
      <c r="B53" s="71"/>
      <c r="C53" s="71"/>
      <c r="D53" s="53"/>
      <c r="E53" s="72">
        <v>22000000</v>
      </c>
      <c r="F53" s="72"/>
      <c r="G53" s="53"/>
      <c r="H53" s="46">
        <v>151383944160</v>
      </c>
      <c r="I53" s="53"/>
      <c r="J53" s="46">
        <v>201272046800</v>
      </c>
      <c r="K53" s="53"/>
      <c r="L53" s="46">
        <v>0</v>
      </c>
      <c r="M53" s="53"/>
      <c r="N53" s="46">
        <v>0</v>
      </c>
      <c r="O53" s="53"/>
      <c r="P53" s="46">
        <v>0</v>
      </c>
      <c r="Q53" s="53"/>
      <c r="R53" s="46">
        <v>0</v>
      </c>
      <c r="S53" s="53"/>
      <c r="T53" s="46">
        <v>22000000</v>
      </c>
      <c r="U53" s="53"/>
      <c r="V53" s="46">
        <v>9220</v>
      </c>
      <c r="W53" s="53"/>
      <c r="X53" s="46">
        <v>151383944160</v>
      </c>
      <c r="Y53" s="53"/>
      <c r="Z53" s="46">
        <v>201272046800</v>
      </c>
      <c r="AA53" s="53"/>
      <c r="AB53" s="47">
        <v>0.32</v>
      </c>
    </row>
    <row r="54" spans="1:28" x14ac:dyDescent="0.2">
      <c r="A54" s="71" t="s">
        <v>64</v>
      </c>
      <c r="B54" s="71"/>
      <c r="C54" s="71"/>
      <c r="D54" s="53"/>
      <c r="E54" s="72">
        <v>2914016</v>
      </c>
      <c r="F54" s="72"/>
      <c r="G54" s="53"/>
      <c r="H54" s="46">
        <v>99481004459</v>
      </c>
      <c r="I54" s="53"/>
      <c r="J54" s="46">
        <v>71882457716.115204</v>
      </c>
      <c r="K54" s="53"/>
      <c r="L54" s="46">
        <v>0</v>
      </c>
      <c r="M54" s="53"/>
      <c r="N54" s="46">
        <v>0</v>
      </c>
      <c r="O54" s="53"/>
      <c r="P54" s="46">
        <v>0</v>
      </c>
      <c r="Q54" s="53"/>
      <c r="R54" s="46">
        <v>0</v>
      </c>
      <c r="S54" s="53"/>
      <c r="T54" s="46">
        <v>2914016</v>
      </c>
      <c r="U54" s="53"/>
      <c r="V54" s="46">
        <v>24860</v>
      </c>
      <c r="W54" s="53"/>
      <c r="X54" s="46">
        <v>99481004459</v>
      </c>
      <c r="Y54" s="53"/>
      <c r="Z54" s="46">
        <v>71882457716.115204</v>
      </c>
      <c r="AA54" s="53"/>
      <c r="AB54" s="47">
        <v>0.11</v>
      </c>
    </row>
    <row r="55" spans="1:28" x14ac:dyDescent="0.2">
      <c r="A55" s="71" t="s">
        <v>65</v>
      </c>
      <c r="B55" s="71"/>
      <c r="C55" s="71"/>
      <c r="D55" s="53"/>
      <c r="E55" s="72">
        <v>10000000</v>
      </c>
      <c r="F55" s="72"/>
      <c r="G55" s="53"/>
      <c r="H55" s="46">
        <v>254493150154</v>
      </c>
      <c r="I55" s="53"/>
      <c r="J55" s="46">
        <v>355530341000</v>
      </c>
      <c r="K55" s="53"/>
      <c r="L55" s="46">
        <v>0</v>
      </c>
      <c r="M55" s="53"/>
      <c r="N55" s="46">
        <v>0</v>
      </c>
      <c r="O55" s="53"/>
      <c r="P55" s="46">
        <v>0</v>
      </c>
      <c r="Q55" s="53"/>
      <c r="R55" s="46">
        <v>0</v>
      </c>
      <c r="S55" s="53"/>
      <c r="T55" s="46">
        <v>10000000</v>
      </c>
      <c r="U55" s="53"/>
      <c r="V55" s="46">
        <v>35830</v>
      </c>
      <c r="W55" s="53"/>
      <c r="X55" s="46">
        <v>254493150154</v>
      </c>
      <c r="Y55" s="53"/>
      <c r="Z55" s="46">
        <v>355530341000</v>
      </c>
      <c r="AA55" s="53"/>
      <c r="AB55" s="47">
        <v>0.56000000000000005</v>
      </c>
    </row>
    <row r="56" spans="1:28" x14ac:dyDescent="0.2">
      <c r="A56" s="71" t="s">
        <v>66</v>
      </c>
      <c r="B56" s="71"/>
      <c r="C56" s="71"/>
      <c r="D56" s="53"/>
      <c r="E56" s="72">
        <v>101000000</v>
      </c>
      <c r="F56" s="72"/>
      <c r="G56" s="53"/>
      <c r="H56" s="46">
        <v>442457295852</v>
      </c>
      <c r="I56" s="53"/>
      <c r="J56" s="46">
        <v>354776215800</v>
      </c>
      <c r="K56" s="53"/>
      <c r="L56" s="46">
        <v>0</v>
      </c>
      <c r="M56" s="53"/>
      <c r="N56" s="46">
        <v>0</v>
      </c>
      <c r="O56" s="53"/>
      <c r="P56" s="46">
        <v>0</v>
      </c>
      <c r="Q56" s="53"/>
      <c r="R56" s="46">
        <v>0</v>
      </c>
      <c r="S56" s="53"/>
      <c r="T56" s="46">
        <v>101000000</v>
      </c>
      <c r="U56" s="53"/>
      <c r="V56" s="46">
        <v>3540</v>
      </c>
      <c r="W56" s="53"/>
      <c r="X56" s="46">
        <v>442457295852</v>
      </c>
      <c r="Y56" s="53"/>
      <c r="Z56" s="46">
        <v>354776215800</v>
      </c>
      <c r="AA56" s="53"/>
      <c r="AB56" s="47">
        <v>0.56000000000000005</v>
      </c>
    </row>
    <row r="57" spans="1:28" x14ac:dyDescent="0.2">
      <c r="A57" s="71" t="s">
        <v>67</v>
      </c>
      <c r="B57" s="71"/>
      <c r="C57" s="71"/>
      <c r="D57" s="53"/>
      <c r="E57" s="72">
        <v>70000000</v>
      </c>
      <c r="F57" s="72"/>
      <c r="G57" s="53"/>
      <c r="H57" s="46">
        <v>440010962685</v>
      </c>
      <c r="I57" s="53"/>
      <c r="J57" s="46">
        <v>482044766000</v>
      </c>
      <c r="K57" s="53"/>
      <c r="L57" s="46">
        <v>0</v>
      </c>
      <c r="M57" s="53"/>
      <c r="N57" s="46">
        <v>0</v>
      </c>
      <c r="O57" s="53"/>
      <c r="P57" s="46">
        <v>0</v>
      </c>
      <c r="Q57" s="53"/>
      <c r="R57" s="46">
        <v>0</v>
      </c>
      <c r="S57" s="53"/>
      <c r="T57" s="46">
        <v>70000000</v>
      </c>
      <c r="U57" s="53"/>
      <c r="V57" s="46">
        <v>6940</v>
      </c>
      <c r="W57" s="53"/>
      <c r="X57" s="46">
        <v>440010962685</v>
      </c>
      <c r="Y57" s="53"/>
      <c r="Z57" s="46">
        <v>482044766000</v>
      </c>
      <c r="AA57" s="53"/>
      <c r="AB57" s="47">
        <v>0.76</v>
      </c>
    </row>
    <row r="58" spans="1:28" x14ac:dyDescent="0.2">
      <c r="A58" s="71" t="s">
        <v>68</v>
      </c>
      <c r="B58" s="71"/>
      <c r="C58" s="71"/>
      <c r="D58" s="53"/>
      <c r="E58" s="72">
        <v>150000000</v>
      </c>
      <c r="F58" s="72"/>
      <c r="G58" s="53"/>
      <c r="H58" s="46">
        <v>1014157747486</v>
      </c>
      <c r="I58" s="53"/>
      <c r="J58" s="46">
        <v>1284493515000</v>
      </c>
      <c r="K58" s="53"/>
      <c r="L58" s="46">
        <v>0</v>
      </c>
      <c r="M58" s="53"/>
      <c r="N58" s="46">
        <v>0</v>
      </c>
      <c r="O58" s="53"/>
      <c r="P58" s="46">
        <v>0</v>
      </c>
      <c r="Q58" s="53"/>
      <c r="R58" s="46">
        <v>0</v>
      </c>
      <c r="S58" s="53"/>
      <c r="T58" s="46">
        <v>150000000</v>
      </c>
      <c r="U58" s="53"/>
      <c r="V58" s="46">
        <v>8630</v>
      </c>
      <c r="W58" s="53"/>
      <c r="X58" s="46">
        <v>1014157747486</v>
      </c>
      <c r="Y58" s="53"/>
      <c r="Z58" s="46">
        <v>1284493515000</v>
      </c>
      <c r="AA58" s="53"/>
      <c r="AB58" s="47">
        <v>2.0299999999999998</v>
      </c>
    </row>
    <row r="59" spans="1:28" x14ac:dyDescent="0.2">
      <c r="A59" s="71" t="s">
        <v>69</v>
      </c>
      <c r="B59" s="71"/>
      <c r="C59" s="71"/>
      <c r="D59" s="53"/>
      <c r="E59" s="72">
        <v>45680310</v>
      </c>
      <c r="F59" s="72"/>
      <c r="G59" s="53"/>
      <c r="H59" s="46">
        <v>109559719727</v>
      </c>
      <c r="I59" s="53"/>
      <c r="J59" s="46">
        <v>180220951985.91101</v>
      </c>
      <c r="K59" s="53"/>
      <c r="L59" s="46">
        <v>0</v>
      </c>
      <c r="M59" s="53"/>
      <c r="N59" s="46">
        <v>0</v>
      </c>
      <c r="O59" s="53"/>
      <c r="P59" s="46">
        <v>0</v>
      </c>
      <c r="Q59" s="53"/>
      <c r="R59" s="46">
        <v>0</v>
      </c>
      <c r="S59" s="53"/>
      <c r="T59" s="46">
        <v>45680310</v>
      </c>
      <c r="U59" s="53"/>
      <c r="V59" s="46">
        <v>3976</v>
      </c>
      <c r="W59" s="53"/>
      <c r="X59" s="46">
        <v>109559719727</v>
      </c>
      <c r="Y59" s="53"/>
      <c r="Z59" s="46">
        <v>180220951985.91101</v>
      </c>
      <c r="AA59" s="53"/>
      <c r="AB59" s="47">
        <v>0.28000000000000003</v>
      </c>
    </row>
    <row r="60" spans="1:28" x14ac:dyDescent="0.2">
      <c r="A60" s="71" t="s">
        <v>70</v>
      </c>
      <c r="B60" s="71"/>
      <c r="C60" s="71"/>
      <c r="D60" s="53"/>
      <c r="E60" s="72">
        <v>774000000</v>
      </c>
      <c r="F60" s="72"/>
      <c r="G60" s="53"/>
      <c r="H60" s="46">
        <v>2029451338470</v>
      </c>
      <c r="I60" s="53"/>
      <c r="J60" s="46">
        <v>2004524317800</v>
      </c>
      <c r="K60" s="53"/>
      <c r="L60" s="46">
        <v>0</v>
      </c>
      <c r="M60" s="53"/>
      <c r="N60" s="46">
        <v>0</v>
      </c>
      <c r="O60" s="53"/>
      <c r="P60" s="46">
        <v>0</v>
      </c>
      <c r="Q60" s="53"/>
      <c r="R60" s="46">
        <v>0</v>
      </c>
      <c r="S60" s="53"/>
      <c r="T60" s="46">
        <v>774000000</v>
      </c>
      <c r="U60" s="53"/>
      <c r="V60" s="46">
        <v>2610</v>
      </c>
      <c r="W60" s="53"/>
      <c r="X60" s="46">
        <v>2029451338470</v>
      </c>
      <c r="Y60" s="53"/>
      <c r="Z60" s="46">
        <v>2004524317800</v>
      </c>
      <c r="AA60" s="53"/>
      <c r="AB60" s="47">
        <v>3.17</v>
      </c>
    </row>
    <row r="61" spans="1:28" x14ac:dyDescent="0.2">
      <c r="A61" s="71" t="s">
        <v>71</v>
      </c>
      <c r="B61" s="71"/>
      <c r="C61" s="71"/>
      <c r="D61" s="53"/>
      <c r="E61" s="72">
        <v>150000000</v>
      </c>
      <c r="F61" s="72"/>
      <c r="G61" s="53"/>
      <c r="H61" s="46">
        <v>807270126304</v>
      </c>
      <c r="I61" s="53"/>
      <c r="J61" s="46">
        <v>631530241500</v>
      </c>
      <c r="K61" s="53"/>
      <c r="L61" s="46">
        <v>0</v>
      </c>
      <c r="M61" s="53"/>
      <c r="N61" s="46">
        <v>0</v>
      </c>
      <c r="O61" s="53"/>
      <c r="P61" s="46">
        <v>0</v>
      </c>
      <c r="Q61" s="53"/>
      <c r="R61" s="46">
        <v>0</v>
      </c>
      <c r="S61" s="53"/>
      <c r="T61" s="46">
        <v>150000000</v>
      </c>
      <c r="U61" s="53"/>
      <c r="V61" s="46">
        <v>4243</v>
      </c>
      <c r="W61" s="53"/>
      <c r="X61" s="46">
        <v>807270126304</v>
      </c>
      <c r="Y61" s="53"/>
      <c r="Z61" s="46">
        <v>631530241500</v>
      </c>
      <c r="AA61" s="53"/>
      <c r="AB61" s="47">
        <v>1</v>
      </c>
    </row>
    <row r="62" spans="1:28" x14ac:dyDescent="0.2">
      <c r="A62" s="71" t="s">
        <v>72</v>
      </c>
      <c r="B62" s="71"/>
      <c r="C62" s="71"/>
      <c r="D62" s="53"/>
      <c r="E62" s="72">
        <v>18000000</v>
      </c>
      <c r="F62" s="72"/>
      <c r="G62" s="53"/>
      <c r="H62" s="46">
        <v>149882340460</v>
      </c>
      <c r="I62" s="53"/>
      <c r="J62" s="46">
        <v>228440399400</v>
      </c>
      <c r="K62" s="53"/>
      <c r="L62" s="46">
        <v>0</v>
      </c>
      <c r="M62" s="53"/>
      <c r="N62" s="46">
        <v>0</v>
      </c>
      <c r="O62" s="53"/>
      <c r="P62" s="46">
        <v>0</v>
      </c>
      <c r="Q62" s="53"/>
      <c r="R62" s="46">
        <v>0</v>
      </c>
      <c r="S62" s="53"/>
      <c r="T62" s="46">
        <v>18000000</v>
      </c>
      <c r="U62" s="53"/>
      <c r="V62" s="46">
        <v>12790</v>
      </c>
      <c r="W62" s="53"/>
      <c r="X62" s="46">
        <v>149882340460</v>
      </c>
      <c r="Y62" s="53"/>
      <c r="Z62" s="46">
        <v>228440399400</v>
      </c>
      <c r="AA62" s="53"/>
      <c r="AB62" s="47">
        <v>0.36</v>
      </c>
    </row>
    <row r="63" spans="1:28" x14ac:dyDescent="0.2">
      <c r="A63" s="71" t="s">
        <v>73</v>
      </c>
      <c r="B63" s="71"/>
      <c r="C63" s="71"/>
      <c r="D63" s="53"/>
      <c r="E63" s="72">
        <v>27477294</v>
      </c>
      <c r="F63" s="72"/>
      <c r="G63" s="53"/>
      <c r="H63" s="46">
        <v>130747896232</v>
      </c>
      <c r="I63" s="53"/>
      <c r="J63" s="46">
        <v>132234738409.293</v>
      </c>
      <c r="K63" s="53"/>
      <c r="L63" s="46">
        <v>0</v>
      </c>
      <c r="M63" s="53"/>
      <c r="N63" s="46">
        <v>0</v>
      </c>
      <c r="O63" s="53"/>
      <c r="P63" s="46">
        <v>0</v>
      </c>
      <c r="Q63" s="53"/>
      <c r="R63" s="46">
        <v>0</v>
      </c>
      <c r="S63" s="53"/>
      <c r="T63" s="46">
        <v>27477294</v>
      </c>
      <c r="U63" s="53"/>
      <c r="V63" s="46">
        <v>4850</v>
      </c>
      <c r="W63" s="53"/>
      <c r="X63" s="46">
        <v>130747896232</v>
      </c>
      <c r="Y63" s="53"/>
      <c r="Z63" s="46">
        <v>132234738409.293</v>
      </c>
      <c r="AA63" s="53"/>
      <c r="AB63" s="47">
        <v>0.21</v>
      </c>
    </row>
    <row r="64" spans="1:28" x14ac:dyDescent="0.2">
      <c r="A64" s="71" t="s">
        <v>74</v>
      </c>
      <c r="B64" s="71"/>
      <c r="C64" s="71"/>
      <c r="D64" s="53"/>
      <c r="E64" s="72">
        <v>228571428</v>
      </c>
      <c r="F64" s="72"/>
      <c r="G64" s="53"/>
      <c r="H64" s="46">
        <v>809208673380</v>
      </c>
      <c r="I64" s="53"/>
      <c r="J64" s="46">
        <v>1031507188278.37</v>
      </c>
      <c r="K64" s="53"/>
      <c r="L64" s="46">
        <v>0</v>
      </c>
      <c r="M64" s="53"/>
      <c r="N64" s="46">
        <v>0</v>
      </c>
      <c r="O64" s="53"/>
      <c r="P64" s="46">
        <v>0</v>
      </c>
      <c r="Q64" s="53"/>
      <c r="R64" s="46">
        <v>0</v>
      </c>
      <c r="S64" s="53"/>
      <c r="T64" s="46">
        <v>228571428</v>
      </c>
      <c r="U64" s="53"/>
      <c r="V64" s="46">
        <v>4548</v>
      </c>
      <c r="W64" s="53"/>
      <c r="X64" s="46">
        <v>809208673380</v>
      </c>
      <c r="Y64" s="53"/>
      <c r="Z64" s="46">
        <v>1031507188278.37</v>
      </c>
      <c r="AA64" s="53"/>
      <c r="AB64" s="47">
        <v>1.63</v>
      </c>
    </row>
    <row r="65" spans="1:28" x14ac:dyDescent="0.2">
      <c r="A65" s="71" t="s">
        <v>75</v>
      </c>
      <c r="B65" s="71"/>
      <c r="C65" s="71"/>
      <c r="D65" s="53"/>
      <c r="E65" s="72">
        <v>9000000</v>
      </c>
      <c r="F65" s="72"/>
      <c r="G65" s="53"/>
      <c r="H65" s="46">
        <v>28086220167</v>
      </c>
      <c r="I65" s="53"/>
      <c r="J65" s="46">
        <v>28541654280</v>
      </c>
      <c r="K65" s="53"/>
      <c r="L65" s="46">
        <v>0</v>
      </c>
      <c r="M65" s="53"/>
      <c r="N65" s="46">
        <v>0</v>
      </c>
      <c r="O65" s="53"/>
      <c r="P65" s="46">
        <v>0</v>
      </c>
      <c r="Q65" s="53"/>
      <c r="R65" s="46">
        <v>0</v>
      </c>
      <c r="S65" s="53"/>
      <c r="T65" s="46">
        <v>9000000</v>
      </c>
      <c r="U65" s="53"/>
      <c r="V65" s="46">
        <v>3196</v>
      </c>
      <c r="W65" s="53"/>
      <c r="X65" s="46">
        <v>28086220167</v>
      </c>
      <c r="Y65" s="53"/>
      <c r="Z65" s="46">
        <v>28541654280</v>
      </c>
      <c r="AA65" s="53"/>
      <c r="AB65" s="47">
        <v>0.05</v>
      </c>
    </row>
    <row r="66" spans="1:28" x14ac:dyDescent="0.2">
      <c r="A66" s="71" t="s">
        <v>76</v>
      </c>
      <c r="B66" s="71"/>
      <c r="C66" s="71"/>
      <c r="D66" s="53"/>
      <c r="E66" s="72">
        <v>120000000</v>
      </c>
      <c r="F66" s="72"/>
      <c r="G66" s="53"/>
      <c r="H66" s="46">
        <v>954205841907</v>
      </c>
      <c r="I66" s="53"/>
      <c r="J66" s="46">
        <v>983538024000</v>
      </c>
      <c r="K66" s="53"/>
      <c r="L66" s="46">
        <v>0</v>
      </c>
      <c r="M66" s="53"/>
      <c r="N66" s="46">
        <v>0</v>
      </c>
      <c r="O66" s="53"/>
      <c r="P66" s="46">
        <v>0</v>
      </c>
      <c r="Q66" s="53"/>
      <c r="R66" s="46">
        <v>0</v>
      </c>
      <c r="S66" s="53"/>
      <c r="T66" s="46">
        <v>120000000</v>
      </c>
      <c r="U66" s="53"/>
      <c r="V66" s="46">
        <v>8260</v>
      </c>
      <c r="W66" s="53"/>
      <c r="X66" s="46">
        <v>954205841907</v>
      </c>
      <c r="Y66" s="53"/>
      <c r="Z66" s="46">
        <v>983538024000</v>
      </c>
      <c r="AA66" s="53"/>
      <c r="AB66" s="47">
        <v>1.55</v>
      </c>
    </row>
    <row r="67" spans="1:28" x14ac:dyDescent="0.2">
      <c r="A67" s="71" t="s">
        <v>77</v>
      </c>
      <c r="B67" s="71"/>
      <c r="C67" s="71"/>
      <c r="D67" s="53"/>
      <c r="E67" s="72">
        <v>250000000</v>
      </c>
      <c r="F67" s="72"/>
      <c r="G67" s="53"/>
      <c r="H67" s="46">
        <v>1519433952747</v>
      </c>
      <c r="I67" s="53"/>
      <c r="J67" s="46">
        <v>1344525850000</v>
      </c>
      <c r="K67" s="53"/>
      <c r="L67" s="46">
        <v>0</v>
      </c>
      <c r="M67" s="53"/>
      <c r="N67" s="46">
        <v>0</v>
      </c>
      <c r="O67" s="53"/>
      <c r="P67" s="46">
        <v>0</v>
      </c>
      <c r="Q67" s="53"/>
      <c r="R67" s="46">
        <v>0</v>
      </c>
      <c r="S67" s="53"/>
      <c r="T67" s="46">
        <v>250000000</v>
      </c>
      <c r="U67" s="53"/>
      <c r="V67" s="46">
        <v>5420</v>
      </c>
      <c r="W67" s="53"/>
      <c r="X67" s="46">
        <v>1519433952747</v>
      </c>
      <c r="Y67" s="53"/>
      <c r="Z67" s="46">
        <v>1344525850000</v>
      </c>
      <c r="AA67" s="53"/>
      <c r="AB67" s="47">
        <v>2.13</v>
      </c>
    </row>
    <row r="68" spans="1:28" x14ac:dyDescent="0.2">
      <c r="A68" s="71" t="s">
        <v>78</v>
      </c>
      <c r="B68" s="71"/>
      <c r="C68" s="71"/>
      <c r="D68" s="53"/>
      <c r="E68" s="72">
        <v>209000000</v>
      </c>
      <c r="F68" s="72"/>
      <c r="G68" s="53"/>
      <c r="H68" s="46">
        <v>309828797736</v>
      </c>
      <c r="I68" s="53"/>
      <c r="J68" s="46">
        <v>174825074490</v>
      </c>
      <c r="K68" s="53"/>
      <c r="L68" s="46">
        <v>0</v>
      </c>
      <c r="M68" s="53"/>
      <c r="N68" s="46">
        <v>0</v>
      </c>
      <c r="O68" s="53"/>
      <c r="P68" s="46">
        <v>0</v>
      </c>
      <c r="Q68" s="53"/>
      <c r="R68" s="46">
        <v>0</v>
      </c>
      <c r="S68" s="53"/>
      <c r="T68" s="46">
        <v>209000000</v>
      </c>
      <c r="U68" s="53"/>
      <c r="V68" s="46">
        <v>839</v>
      </c>
      <c r="W68" s="53"/>
      <c r="X68" s="46">
        <v>309828797736</v>
      </c>
      <c r="Y68" s="53"/>
      <c r="Z68" s="46">
        <v>173995536770</v>
      </c>
      <c r="AA68" s="53"/>
      <c r="AB68" s="47">
        <v>0.28000000000000003</v>
      </c>
    </row>
    <row r="69" spans="1:28" x14ac:dyDescent="0.2">
      <c r="A69" s="71" t="s">
        <v>79</v>
      </c>
      <c r="B69" s="71"/>
      <c r="C69" s="71"/>
      <c r="D69" s="53"/>
      <c r="E69" s="72">
        <v>50000000</v>
      </c>
      <c r="F69" s="72"/>
      <c r="G69" s="53"/>
      <c r="H69" s="46">
        <v>597703787757</v>
      </c>
      <c r="I69" s="53"/>
      <c r="J69" s="46">
        <v>737256610000</v>
      </c>
      <c r="K69" s="53"/>
      <c r="L69" s="46">
        <v>0</v>
      </c>
      <c r="M69" s="53"/>
      <c r="N69" s="46">
        <v>0</v>
      </c>
      <c r="O69" s="53"/>
      <c r="P69" s="46">
        <v>0</v>
      </c>
      <c r="Q69" s="53"/>
      <c r="R69" s="46">
        <v>0</v>
      </c>
      <c r="S69" s="53"/>
      <c r="T69" s="46">
        <v>50000000</v>
      </c>
      <c r="U69" s="53"/>
      <c r="V69" s="46">
        <v>14860</v>
      </c>
      <c r="W69" s="53"/>
      <c r="X69" s="46">
        <v>597703787757</v>
      </c>
      <c r="Y69" s="53"/>
      <c r="Z69" s="46">
        <v>737256610000</v>
      </c>
      <c r="AA69" s="53"/>
      <c r="AB69" s="47">
        <v>1.17</v>
      </c>
    </row>
    <row r="70" spans="1:28" x14ac:dyDescent="0.2">
      <c r="A70" s="71" t="s">
        <v>80</v>
      </c>
      <c r="B70" s="71"/>
      <c r="C70" s="71"/>
      <c r="D70" s="53"/>
      <c r="E70" s="72">
        <v>30000000</v>
      </c>
      <c r="F70" s="72"/>
      <c r="G70" s="53"/>
      <c r="H70" s="46">
        <v>545870231231</v>
      </c>
      <c r="I70" s="53"/>
      <c r="J70" s="46">
        <v>516178854000</v>
      </c>
      <c r="K70" s="53"/>
      <c r="L70" s="46">
        <v>0</v>
      </c>
      <c r="M70" s="53"/>
      <c r="N70" s="46">
        <v>0</v>
      </c>
      <c r="O70" s="53"/>
      <c r="P70" s="46">
        <v>0</v>
      </c>
      <c r="Q70" s="53"/>
      <c r="R70" s="46">
        <v>0</v>
      </c>
      <c r="S70" s="53"/>
      <c r="T70" s="46">
        <v>30000000</v>
      </c>
      <c r="U70" s="53"/>
      <c r="V70" s="46">
        <v>17340</v>
      </c>
      <c r="W70" s="53"/>
      <c r="X70" s="46">
        <v>545870231231</v>
      </c>
      <c r="Y70" s="53"/>
      <c r="Z70" s="46">
        <v>516178854000</v>
      </c>
      <c r="AA70" s="53"/>
      <c r="AB70" s="47">
        <v>0.82</v>
      </c>
    </row>
    <row r="71" spans="1:28" x14ac:dyDescent="0.2">
      <c r="A71" s="71" t="s">
        <v>81</v>
      </c>
      <c r="B71" s="71"/>
      <c r="C71" s="71"/>
      <c r="D71" s="53"/>
      <c r="E71" s="72">
        <v>54000000</v>
      </c>
      <c r="F71" s="72"/>
      <c r="G71" s="53"/>
      <c r="H71" s="46">
        <v>979858558497</v>
      </c>
      <c r="I71" s="53"/>
      <c r="J71" s="46">
        <v>934480195200</v>
      </c>
      <c r="K71" s="53"/>
      <c r="L71" s="46">
        <v>0</v>
      </c>
      <c r="M71" s="53"/>
      <c r="N71" s="46">
        <v>0</v>
      </c>
      <c r="O71" s="53"/>
      <c r="P71" s="46">
        <v>0</v>
      </c>
      <c r="Q71" s="53"/>
      <c r="R71" s="46">
        <v>0</v>
      </c>
      <c r="S71" s="53"/>
      <c r="T71" s="46">
        <v>54000000</v>
      </c>
      <c r="U71" s="53"/>
      <c r="V71" s="46">
        <v>17440</v>
      </c>
      <c r="W71" s="53"/>
      <c r="X71" s="46">
        <v>979858558497</v>
      </c>
      <c r="Y71" s="53"/>
      <c r="Z71" s="46">
        <v>934480195200</v>
      </c>
      <c r="AA71" s="53"/>
      <c r="AB71" s="47">
        <v>1.48</v>
      </c>
    </row>
    <row r="72" spans="1:28" x14ac:dyDescent="0.2">
      <c r="A72" s="71" t="s">
        <v>82</v>
      </c>
      <c r="B72" s="71"/>
      <c r="C72" s="71"/>
      <c r="D72" s="53"/>
      <c r="E72" s="72">
        <v>200000000</v>
      </c>
      <c r="F72" s="72"/>
      <c r="G72" s="53"/>
      <c r="H72" s="46">
        <v>2165413751601</v>
      </c>
      <c r="I72" s="53"/>
      <c r="J72" s="46">
        <v>2718819800000</v>
      </c>
      <c r="K72" s="53"/>
      <c r="L72" s="46">
        <v>0</v>
      </c>
      <c r="M72" s="53"/>
      <c r="N72" s="46">
        <v>0</v>
      </c>
      <c r="O72" s="53"/>
      <c r="P72" s="46">
        <v>0</v>
      </c>
      <c r="Q72" s="53"/>
      <c r="R72" s="46">
        <v>0</v>
      </c>
      <c r="S72" s="53"/>
      <c r="T72" s="46">
        <v>200000000</v>
      </c>
      <c r="U72" s="53"/>
      <c r="V72" s="46">
        <v>13700</v>
      </c>
      <c r="W72" s="53"/>
      <c r="X72" s="46">
        <v>2165413751601</v>
      </c>
      <c r="Y72" s="53"/>
      <c r="Z72" s="46">
        <v>2718819800000</v>
      </c>
      <c r="AA72" s="53"/>
      <c r="AB72" s="47">
        <v>4.3</v>
      </c>
    </row>
    <row r="73" spans="1:28" x14ac:dyDescent="0.2">
      <c r="A73" s="71" t="s">
        <v>83</v>
      </c>
      <c r="B73" s="71"/>
      <c r="C73" s="71"/>
      <c r="D73" s="53"/>
      <c r="E73" s="72">
        <v>35000000</v>
      </c>
      <c r="F73" s="72"/>
      <c r="G73" s="53"/>
      <c r="H73" s="46">
        <v>189069297255</v>
      </c>
      <c r="I73" s="53"/>
      <c r="J73" s="46">
        <v>187539030000</v>
      </c>
      <c r="K73" s="53"/>
      <c r="L73" s="46">
        <v>0</v>
      </c>
      <c r="M73" s="53"/>
      <c r="N73" s="46">
        <v>0</v>
      </c>
      <c r="O73" s="53"/>
      <c r="P73" s="46">
        <v>0</v>
      </c>
      <c r="Q73" s="53"/>
      <c r="R73" s="46">
        <v>0</v>
      </c>
      <c r="S73" s="53"/>
      <c r="T73" s="46">
        <v>35000000</v>
      </c>
      <c r="U73" s="53"/>
      <c r="V73" s="46">
        <v>4802</v>
      </c>
      <c r="W73" s="53"/>
      <c r="X73" s="46">
        <v>189069297255</v>
      </c>
      <c r="Y73" s="53"/>
      <c r="Z73" s="46">
        <v>166770818900</v>
      </c>
      <c r="AA73" s="53"/>
      <c r="AB73" s="47">
        <v>0.26</v>
      </c>
    </row>
    <row r="74" spans="1:28" x14ac:dyDescent="0.2">
      <c r="A74" s="71" t="s">
        <v>84</v>
      </c>
      <c r="B74" s="71"/>
      <c r="C74" s="71"/>
      <c r="D74" s="53"/>
      <c r="E74" s="72">
        <v>20000000</v>
      </c>
      <c r="F74" s="72"/>
      <c r="G74" s="53"/>
      <c r="H74" s="46">
        <v>341493073361</v>
      </c>
      <c r="I74" s="53"/>
      <c r="J74" s="46">
        <v>302840804000</v>
      </c>
      <c r="K74" s="53"/>
      <c r="L74" s="46">
        <v>0</v>
      </c>
      <c r="M74" s="53"/>
      <c r="N74" s="46">
        <v>0</v>
      </c>
      <c r="O74" s="53"/>
      <c r="P74" s="46">
        <v>0</v>
      </c>
      <c r="Q74" s="53"/>
      <c r="R74" s="46">
        <v>0</v>
      </c>
      <c r="S74" s="53"/>
      <c r="T74" s="46">
        <v>20000000</v>
      </c>
      <c r="U74" s="53"/>
      <c r="V74" s="46">
        <v>15260</v>
      </c>
      <c r="W74" s="53"/>
      <c r="X74" s="46">
        <v>341493073361</v>
      </c>
      <c r="Y74" s="53"/>
      <c r="Z74" s="46">
        <v>302840804000</v>
      </c>
      <c r="AA74" s="53"/>
      <c r="AB74" s="47">
        <v>0.48</v>
      </c>
    </row>
    <row r="75" spans="1:28" x14ac:dyDescent="0.2">
      <c r="A75" s="71" t="s">
        <v>85</v>
      </c>
      <c r="B75" s="71"/>
      <c r="C75" s="71"/>
      <c r="D75" s="53"/>
      <c r="E75" s="72">
        <v>40050000</v>
      </c>
      <c r="F75" s="72"/>
      <c r="G75" s="53"/>
      <c r="H75" s="46">
        <v>238085798479</v>
      </c>
      <c r="I75" s="53"/>
      <c r="J75" s="46">
        <v>287720593740</v>
      </c>
      <c r="K75" s="53"/>
      <c r="L75" s="46">
        <v>0</v>
      </c>
      <c r="M75" s="53"/>
      <c r="N75" s="46">
        <v>0</v>
      </c>
      <c r="O75" s="53"/>
      <c r="P75" s="46">
        <v>0</v>
      </c>
      <c r="Q75" s="53"/>
      <c r="R75" s="46">
        <v>0</v>
      </c>
      <c r="S75" s="53"/>
      <c r="T75" s="46">
        <v>40050000</v>
      </c>
      <c r="U75" s="53"/>
      <c r="V75" s="46">
        <v>7240</v>
      </c>
      <c r="W75" s="53"/>
      <c r="X75" s="46">
        <v>238085798479</v>
      </c>
      <c r="Y75" s="53"/>
      <c r="Z75" s="46">
        <v>287720593740</v>
      </c>
      <c r="AA75" s="53"/>
      <c r="AB75" s="47">
        <v>0.45</v>
      </c>
    </row>
    <row r="76" spans="1:28" x14ac:dyDescent="0.2">
      <c r="A76" s="71" t="s">
        <v>86</v>
      </c>
      <c r="B76" s="71"/>
      <c r="C76" s="71"/>
      <c r="D76" s="53"/>
      <c r="E76" s="72">
        <v>192000000</v>
      </c>
      <c r="F76" s="72"/>
      <c r="G76" s="53"/>
      <c r="H76" s="46">
        <v>771401184822</v>
      </c>
      <c r="I76" s="53"/>
      <c r="J76" s="46">
        <v>1015449427200</v>
      </c>
      <c r="K76" s="53"/>
      <c r="L76" s="46">
        <v>0</v>
      </c>
      <c r="M76" s="53"/>
      <c r="N76" s="46">
        <v>0</v>
      </c>
      <c r="O76" s="53"/>
      <c r="P76" s="46">
        <v>0</v>
      </c>
      <c r="Q76" s="53"/>
      <c r="R76" s="46">
        <v>0</v>
      </c>
      <c r="S76" s="53"/>
      <c r="T76" s="46">
        <v>192000000</v>
      </c>
      <c r="U76" s="53"/>
      <c r="V76" s="46">
        <v>5330</v>
      </c>
      <c r="W76" s="53"/>
      <c r="X76" s="46">
        <v>771401184822</v>
      </c>
      <c r="Y76" s="53"/>
      <c r="Z76" s="46">
        <v>1015449427200</v>
      </c>
      <c r="AA76" s="53"/>
      <c r="AB76" s="47">
        <v>1.61</v>
      </c>
    </row>
    <row r="77" spans="1:28" x14ac:dyDescent="0.2">
      <c r="A77" s="71" t="s">
        <v>87</v>
      </c>
      <c r="B77" s="71"/>
      <c r="C77" s="71"/>
      <c r="D77" s="53"/>
      <c r="E77" s="72">
        <v>159000000</v>
      </c>
      <c r="F77" s="72"/>
      <c r="G77" s="53"/>
      <c r="H77" s="46">
        <v>560831276845</v>
      </c>
      <c r="I77" s="53"/>
      <c r="J77" s="46">
        <v>496820658570</v>
      </c>
      <c r="K77" s="53"/>
      <c r="L77" s="46">
        <v>0</v>
      </c>
      <c r="M77" s="53"/>
      <c r="N77" s="46">
        <v>0</v>
      </c>
      <c r="O77" s="53"/>
      <c r="P77" s="46">
        <v>0</v>
      </c>
      <c r="Q77" s="53"/>
      <c r="R77" s="46">
        <v>0</v>
      </c>
      <c r="S77" s="53"/>
      <c r="T77" s="46">
        <v>159000000</v>
      </c>
      <c r="U77" s="53"/>
      <c r="V77" s="46">
        <v>3149</v>
      </c>
      <c r="W77" s="53"/>
      <c r="X77" s="46">
        <v>560831276845</v>
      </c>
      <c r="Y77" s="53"/>
      <c r="Z77" s="46">
        <v>496820658570</v>
      </c>
      <c r="AA77" s="53"/>
      <c r="AB77" s="47">
        <v>0.79</v>
      </c>
    </row>
    <row r="78" spans="1:28" x14ac:dyDescent="0.2">
      <c r="A78" s="71" t="s">
        <v>88</v>
      </c>
      <c r="B78" s="71"/>
      <c r="C78" s="71"/>
      <c r="D78" s="53"/>
      <c r="E78" s="72">
        <v>360000</v>
      </c>
      <c r="F78" s="72"/>
      <c r="G78" s="53"/>
      <c r="H78" s="46">
        <v>3747399555</v>
      </c>
      <c r="I78" s="53"/>
      <c r="J78" s="46">
        <v>3865090104</v>
      </c>
      <c r="K78" s="53"/>
      <c r="L78" s="46">
        <v>0</v>
      </c>
      <c r="M78" s="53"/>
      <c r="N78" s="46">
        <v>0</v>
      </c>
      <c r="O78" s="53"/>
      <c r="P78" s="46">
        <v>0</v>
      </c>
      <c r="Q78" s="53"/>
      <c r="R78" s="46">
        <v>0</v>
      </c>
      <c r="S78" s="53"/>
      <c r="T78" s="46">
        <v>360000</v>
      </c>
      <c r="U78" s="53"/>
      <c r="V78" s="46">
        <v>9820</v>
      </c>
      <c r="W78" s="53"/>
      <c r="X78" s="46">
        <v>3747399555</v>
      </c>
      <c r="Y78" s="53"/>
      <c r="Z78" s="46">
        <v>3507872904</v>
      </c>
      <c r="AA78" s="53"/>
      <c r="AB78" s="47">
        <v>0.01</v>
      </c>
    </row>
    <row r="79" spans="1:28" x14ac:dyDescent="0.2">
      <c r="A79" s="71" t="s">
        <v>89</v>
      </c>
      <c r="B79" s="71"/>
      <c r="C79" s="71"/>
      <c r="D79" s="53"/>
      <c r="E79" s="72">
        <v>150000000</v>
      </c>
      <c r="F79" s="72"/>
      <c r="G79" s="53"/>
      <c r="H79" s="46">
        <v>1133715190750</v>
      </c>
      <c r="I79" s="53"/>
      <c r="J79" s="46">
        <v>855832875000</v>
      </c>
      <c r="K79" s="53"/>
      <c r="L79" s="46">
        <v>0</v>
      </c>
      <c r="M79" s="53"/>
      <c r="N79" s="46">
        <v>0</v>
      </c>
      <c r="O79" s="53"/>
      <c r="P79" s="46">
        <v>0</v>
      </c>
      <c r="Q79" s="53"/>
      <c r="R79" s="46">
        <v>0</v>
      </c>
      <c r="S79" s="53"/>
      <c r="T79" s="46">
        <v>150000000</v>
      </c>
      <c r="U79" s="53"/>
      <c r="V79" s="46">
        <v>5750</v>
      </c>
      <c r="W79" s="53"/>
      <c r="X79" s="46">
        <v>1133715190750</v>
      </c>
      <c r="Y79" s="53"/>
      <c r="Z79" s="46">
        <v>855832875000</v>
      </c>
      <c r="AA79" s="53"/>
      <c r="AB79" s="47">
        <v>1.35</v>
      </c>
    </row>
    <row r="80" spans="1:28" x14ac:dyDescent="0.2">
      <c r="A80" s="71" t="s">
        <v>90</v>
      </c>
      <c r="B80" s="71"/>
      <c r="C80" s="71"/>
      <c r="D80" s="53"/>
      <c r="E80" s="72">
        <v>73700000</v>
      </c>
      <c r="F80" s="72"/>
      <c r="G80" s="53"/>
      <c r="H80" s="46">
        <v>401641670537</v>
      </c>
      <c r="I80" s="53"/>
      <c r="J80" s="46">
        <v>531657273730</v>
      </c>
      <c r="K80" s="53"/>
      <c r="L80" s="46">
        <v>0</v>
      </c>
      <c r="M80" s="53"/>
      <c r="N80" s="46">
        <v>0</v>
      </c>
      <c r="O80" s="53"/>
      <c r="P80" s="46">
        <v>0</v>
      </c>
      <c r="Q80" s="53"/>
      <c r="R80" s="46">
        <v>0</v>
      </c>
      <c r="S80" s="53"/>
      <c r="T80" s="46">
        <v>73700000</v>
      </c>
      <c r="U80" s="53"/>
      <c r="V80" s="46">
        <v>7270</v>
      </c>
      <c r="W80" s="53"/>
      <c r="X80" s="46">
        <v>401641670537</v>
      </c>
      <c r="Y80" s="53"/>
      <c r="Z80" s="46">
        <v>531657273730</v>
      </c>
      <c r="AA80" s="53"/>
      <c r="AB80" s="47">
        <v>0.84</v>
      </c>
    </row>
    <row r="81" spans="1:28" x14ac:dyDescent="0.2">
      <c r="A81" s="71" t="s">
        <v>91</v>
      </c>
      <c r="B81" s="71"/>
      <c r="C81" s="71"/>
      <c r="D81" s="53"/>
      <c r="E81" s="72">
        <v>52000000</v>
      </c>
      <c r="F81" s="72"/>
      <c r="G81" s="53"/>
      <c r="H81" s="46">
        <v>289647093528</v>
      </c>
      <c r="I81" s="53"/>
      <c r="J81" s="46">
        <v>320423828400</v>
      </c>
      <c r="K81" s="53"/>
      <c r="L81" s="46">
        <v>0</v>
      </c>
      <c r="M81" s="53"/>
      <c r="N81" s="46">
        <v>0</v>
      </c>
      <c r="O81" s="53"/>
      <c r="P81" s="46">
        <v>0</v>
      </c>
      <c r="Q81" s="53"/>
      <c r="R81" s="46">
        <v>0</v>
      </c>
      <c r="S81" s="53"/>
      <c r="T81" s="46">
        <v>52000000</v>
      </c>
      <c r="U81" s="53"/>
      <c r="V81" s="46">
        <v>6210</v>
      </c>
      <c r="W81" s="53"/>
      <c r="X81" s="46">
        <v>289647093528</v>
      </c>
      <c r="Y81" s="53"/>
      <c r="Z81" s="46">
        <v>320423828400</v>
      </c>
      <c r="AA81" s="53"/>
      <c r="AB81" s="47">
        <v>0.51</v>
      </c>
    </row>
    <row r="82" spans="1:28" x14ac:dyDescent="0.2">
      <c r="A82" s="73" t="s">
        <v>92</v>
      </c>
      <c r="B82" s="73"/>
      <c r="C82" s="73"/>
      <c r="D82" s="55"/>
      <c r="E82" s="72">
        <v>133750</v>
      </c>
      <c r="F82" s="74"/>
      <c r="G82" s="53"/>
      <c r="H82" s="48">
        <v>3889005415</v>
      </c>
      <c r="I82" s="53"/>
      <c r="J82" s="48">
        <v>5023304858.125</v>
      </c>
      <c r="K82" s="53"/>
      <c r="L82" s="48">
        <v>0</v>
      </c>
      <c r="M82" s="53"/>
      <c r="N82" s="48">
        <v>0</v>
      </c>
      <c r="O82" s="53"/>
      <c r="P82" s="48">
        <v>0</v>
      </c>
      <c r="Q82" s="53"/>
      <c r="R82" s="48">
        <v>0</v>
      </c>
      <c r="S82" s="53"/>
      <c r="T82" s="48">
        <v>401250</v>
      </c>
      <c r="U82" s="53"/>
      <c r="V82" s="48">
        <v>12617</v>
      </c>
      <c r="W82" s="53"/>
      <c r="X82" s="48">
        <v>3889005415</v>
      </c>
      <c r="Y82" s="53"/>
      <c r="Z82" s="48">
        <v>5023437574.2375002</v>
      </c>
      <c r="AA82" s="53"/>
      <c r="AB82" s="49">
        <v>0.01</v>
      </c>
    </row>
    <row r="83" spans="1:28" ht="21" x14ac:dyDescent="0.2">
      <c r="A83" s="75" t="s">
        <v>93</v>
      </c>
      <c r="B83" s="75"/>
      <c r="C83" s="75"/>
      <c r="D83" s="75"/>
      <c r="E83" s="53"/>
      <c r="F83" s="50">
        <f>SUM(E8:F82)</f>
        <v>12005830002</v>
      </c>
      <c r="G83" s="53"/>
      <c r="H83" s="50">
        <f>SUM(H9:H82)</f>
        <v>53859993456477</v>
      </c>
      <c r="I83" s="53"/>
      <c r="J83" s="50">
        <f>SUM(J9:J82)</f>
        <v>61257656797372.852</v>
      </c>
      <c r="K83" s="53"/>
      <c r="L83" s="50">
        <f>SUM(L9:L82)</f>
        <v>0</v>
      </c>
      <c r="M83" s="53"/>
      <c r="N83" s="50">
        <f>SUM(N9:N82)</f>
        <v>0</v>
      </c>
      <c r="O83" s="53"/>
      <c r="P83" s="50">
        <f>SUM(P9:P82)</f>
        <v>0</v>
      </c>
      <c r="Q83" s="53"/>
      <c r="R83" s="50">
        <f>SUM(R9:R82)</f>
        <v>0</v>
      </c>
      <c r="S83" s="53"/>
      <c r="T83" s="50">
        <f>SUM(T9:T82)</f>
        <v>12006097514</v>
      </c>
      <c r="U83" s="53"/>
      <c r="V83" s="50"/>
      <c r="W83" s="53"/>
      <c r="X83" s="50">
        <f>SUM(X9:X82)</f>
        <v>53859993456489</v>
      </c>
      <c r="Y83" s="53"/>
      <c r="Z83" s="50">
        <f>SUM(Z9:Z82)</f>
        <v>60810327340255.477</v>
      </c>
      <c r="AA83" s="53"/>
      <c r="AB83" s="51">
        <f>SUM(AB9:AB82)</f>
        <v>96.13</v>
      </c>
    </row>
    <row r="84" spans="1:28" x14ac:dyDescent="0.2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</row>
    <row r="85" spans="1:28" x14ac:dyDescent="0.2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</row>
    <row r="86" spans="1:28" x14ac:dyDescent="0.2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</row>
  </sheetData>
  <mergeCells count="162">
    <mergeCell ref="A82:C82"/>
    <mergeCell ref="E82:F82"/>
    <mergeCell ref="A83:D83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2" sqref="A2:Y2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5703125" bestFit="1" customWidth="1"/>
    <col min="6" max="6" width="1.28515625" customWidth="1"/>
    <col min="7" max="7" width="4.5703125" bestFit="1" customWidth="1"/>
    <col min="8" max="8" width="1.28515625" customWidth="1"/>
    <col min="9" max="9" width="10.28515625" bestFit="1" customWidth="1"/>
    <col min="10" max="10" width="1.28515625" customWidth="1"/>
    <col min="11" max="11" width="10" bestFit="1" customWidth="1"/>
    <col min="12" max="12" width="1.28515625" customWidth="1"/>
    <col min="13" max="13" width="16.42578125" bestFit="1" customWidth="1"/>
    <col min="14" max="14" width="1.28515625" customWidth="1"/>
    <col min="15" max="15" width="15" bestFit="1" customWidth="1"/>
    <col min="16" max="16" width="1.28515625" customWidth="1"/>
    <col min="17" max="17" width="9.85546875" bestFit="1" customWidth="1"/>
    <col min="18" max="18" width="1.28515625" customWidth="1"/>
    <col min="19" max="19" width="11.28515625" bestFit="1" customWidth="1"/>
    <col min="20" max="20" width="1.28515625" customWidth="1"/>
    <col min="21" max="21" width="17.7109375" bestFit="1" customWidth="1"/>
    <col min="22" max="22" width="1.28515625" customWidth="1"/>
    <col min="23" max="23" width="16.7109375" customWidth="1"/>
    <col min="24" max="24" width="1.28515625" customWidth="1"/>
    <col min="25" max="25" width="16" bestFit="1" customWidth="1"/>
    <col min="26" max="26" width="0.28515625" customWidth="1"/>
  </cols>
  <sheetData>
    <row r="1" spans="1:25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25" ht="25.5" x14ac:dyDescent="0.2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5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</row>
    <row r="5" spans="1:25" ht="24" x14ac:dyDescent="0.2">
      <c r="A5" s="76" t="s">
        <v>257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</row>
    <row r="7" spans="1:25" ht="21" x14ac:dyDescent="0.2">
      <c r="E7" s="67" t="s">
        <v>156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Y7" s="2" t="s">
        <v>157</v>
      </c>
    </row>
    <row r="8" spans="1:25" ht="42" x14ac:dyDescent="0.2">
      <c r="A8" s="2" t="s">
        <v>258</v>
      </c>
      <c r="C8" s="2" t="s">
        <v>259</v>
      </c>
      <c r="E8" s="7" t="s">
        <v>98</v>
      </c>
      <c r="F8" s="3"/>
      <c r="G8" s="7" t="s">
        <v>13</v>
      </c>
      <c r="H8" s="3"/>
      <c r="I8" s="7" t="s">
        <v>97</v>
      </c>
      <c r="J8" s="3"/>
      <c r="K8" s="7" t="s">
        <v>260</v>
      </c>
      <c r="L8" s="3"/>
      <c r="M8" s="7" t="s">
        <v>261</v>
      </c>
      <c r="N8" s="3"/>
      <c r="O8" s="7" t="s">
        <v>262</v>
      </c>
      <c r="P8" s="3"/>
      <c r="Q8" s="7" t="s">
        <v>263</v>
      </c>
      <c r="R8" s="3"/>
      <c r="S8" s="7" t="s">
        <v>264</v>
      </c>
      <c r="T8" s="3"/>
      <c r="U8" s="7" t="s">
        <v>265</v>
      </c>
      <c r="V8" s="3"/>
      <c r="W8" s="7" t="s">
        <v>266</v>
      </c>
      <c r="Y8" s="7" t="s">
        <v>266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87"/>
  <sheetViews>
    <sheetView rightToLeft="1" workbookViewId="0">
      <selection sqref="A1:Q1"/>
    </sheetView>
  </sheetViews>
  <sheetFormatPr defaultRowHeight="15.75" x14ac:dyDescent="0.4"/>
  <cols>
    <col min="1" max="1" width="29.85546875" style="8" bestFit="1" customWidth="1"/>
    <col min="2" max="2" width="1.28515625" style="8" customWidth="1"/>
    <col min="3" max="3" width="15.7109375" style="8" bestFit="1" customWidth="1"/>
    <col min="4" max="4" width="1.28515625" style="8" customWidth="1"/>
    <col min="5" max="5" width="19.7109375" style="8" bestFit="1" customWidth="1"/>
    <col min="6" max="6" width="1.28515625" style="8" customWidth="1"/>
    <col min="7" max="7" width="19.28515625" style="8" bestFit="1" customWidth="1"/>
    <col min="8" max="8" width="1.28515625" style="8" customWidth="1"/>
    <col min="9" max="9" width="27" style="8" bestFit="1" customWidth="1"/>
    <col min="10" max="10" width="1.28515625" style="8" customWidth="1"/>
    <col min="11" max="11" width="15.7109375" style="8" bestFit="1" customWidth="1"/>
    <col min="12" max="12" width="1.28515625" style="8" customWidth="1"/>
    <col min="13" max="13" width="19.7109375" style="8" bestFit="1" customWidth="1"/>
    <col min="14" max="14" width="1.28515625" style="8" customWidth="1"/>
    <col min="15" max="15" width="19.140625" style="8" bestFit="1" customWidth="1"/>
    <col min="16" max="16" width="1.28515625" style="8" customWidth="1"/>
    <col min="17" max="17" width="21.42578125" style="8" customWidth="1"/>
    <col min="18" max="18" width="1.28515625" style="8" customWidth="1"/>
    <col min="19" max="19" width="0.28515625" style="8" customWidth="1"/>
    <col min="20" max="21" width="9.140625" style="8"/>
  </cols>
  <sheetData>
    <row r="1" spans="1:18" ht="25.5" x14ac:dyDescent="0.4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8" ht="25.5" x14ac:dyDescent="0.4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5.5" x14ac:dyDescent="0.4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5" spans="1:18" ht="24" x14ac:dyDescent="0.4">
      <c r="A5" s="76" t="s">
        <v>267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18" ht="21" x14ac:dyDescent="0.4">
      <c r="A6" s="67" t="s">
        <v>140</v>
      </c>
      <c r="B6" s="11"/>
      <c r="C6" s="67" t="s">
        <v>156</v>
      </c>
      <c r="D6" s="67"/>
      <c r="E6" s="67"/>
      <c r="F6" s="67"/>
      <c r="G6" s="67"/>
      <c r="H6" s="67"/>
      <c r="I6" s="67"/>
      <c r="J6" s="11"/>
      <c r="K6" s="67" t="s">
        <v>157</v>
      </c>
      <c r="L6" s="67"/>
      <c r="M6" s="67"/>
      <c r="N6" s="67"/>
      <c r="O6" s="67"/>
      <c r="P6" s="67"/>
      <c r="Q6" s="67"/>
      <c r="R6" s="67"/>
    </row>
    <row r="7" spans="1:18" ht="21" x14ac:dyDescent="0.4">
      <c r="A7" s="67"/>
      <c r="B7" s="11"/>
      <c r="C7" s="7" t="s">
        <v>13</v>
      </c>
      <c r="D7" s="35"/>
      <c r="E7" s="7" t="s">
        <v>15</v>
      </c>
      <c r="F7" s="35"/>
      <c r="G7" s="7" t="s">
        <v>255</v>
      </c>
      <c r="H7" s="35"/>
      <c r="I7" s="7" t="s">
        <v>268</v>
      </c>
      <c r="J7" s="11"/>
      <c r="K7" s="7" t="s">
        <v>13</v>
      </c>
      <c r="L7" s="35"/>
      <c r="M7" s="7" t="s">
        <v>15</v>
      </c>
      <c r="N7" s="35"/>
      <c r="O7" s="7" t="s">
        <v>255</v>
      </c>
      <c r="P7" s="35"/>
      <c r="Q7" s="89" t="s">
        <v>268</v>
      </c>
      <c r="R7" s="89"/>
    </row>
    <row r="8" spans="1:18" ht="18.75" x14ac:dyDescent="0.4">
      <c r="A8" s="32" t="s">
        <v>56</v>
      </c>
      <c r="B8" s="11"/>
      <c r="C8" s="15">
        <v>29207540</v>
      </c>
      <c r="D8" s="16"/>
      <c r="E8" s="15">
        <v>68686784746</v>
      </c>
      <c r="F8" s="16"/>
      <c r="G8" s="15">
        <v>68686784746</v>
      </c>
      <c r="H8" s="16"/>
      <c r="I8" s="15">
        <v>0</v>
      </c>
      <c r="J8" s="16"/>
      <c r="K8" s="15">
        <v>29207540</v>
      </c>
      <c r="L8" s="16"/>
      <c r="M8" s="15">
        <v>68686784746</v>
      </c>
      <c r="N8" s="16"/>
      <c r="O8" s="15">
        <v>98422077591</v>
      </c>
      <c r="P8" s="16"/>
      <c r="Q8" s="83">
        <v>-29735292844</v>
      </c>
      <c r="R8" s="83"/>
    </row>
    <row r="9" spans="1:18" ht="18.75" x14ac:dyDescent="0.4">
      <c r="A9" s="33" t="s">
        <v>37</v>
      </c>
      <c r="B9" s="11"/>
      <c r="C9" s="17">
        <v>129424705</v>
      </c>
      <c r="D9" s="16"/>
      <c r="E9" s="17">
        <v>790964968254</v>
      </c>
      <c r="F9" s="16"/>
      <c r="G9" s="17">
        <v>790964968254</v>
      </c>
      <c r="H9" s="16"/>
      <c r="I9" s="17">
        <v>0</v>
      </c>
      <c r="J9" s="16"/>
      <c r="K9" s="17">
        <v>129424705</v>
      </c>
      <c r="L9" s="16"/>
      <c r="M9" s="17">
        <v>790964968254</v>
      </c>
      <c r="N9" s="16"/>
      <c r="O9" s="17">
        <v>922895230754</v>
      </c>
      <c r="P9" s="16"/>
      <c r="Q9" s="85">
        <v>-131930262499</v>
      </c>
      <c r="R9" s="85"/>
    </row>
    <row r="10" spans="1:18" ht="18.75" x14ac:dyDescent="0.4">
      <c r="A10" s="33" t="s">
        <v>21</v>
      </c>
      <c r="B10" s="11"/>
      <c r="C10" s="17">
        <v>1000000000</v>
      </c>
      <c r="D10" s="16"/>
      <c r="E10" s="17">
        <v>2008354480000</v>
      </c>
      <c r="F10" s="16"/>
      <c r="G10" s="17">
        <v>2008354461933</v>
      </c>
      <c r="H10" s="16"/>
      <c r="I10" s="17">
        <v>18066</v>
      </c>
      <c r="J10" s="16"/>
      <c r="K10" s="17">
        <v>1000000000</v>
      </c>
      <c r="L10" s="16"/>
      <c r="M10" s="17">
        <v>2008354480000</v>
      </c>
      <c r="N10" s="16"/>
      <c r="O10" s="17">
        <v>2079759228193</v>
      </c>
      <c r="P10" s="16"/>
      <c r="Q10" s="85">
        <v>-71404748193</v>
      </c>
      <c r="R10" s="85"/>
    </row>
    <row r="11" spans="1:18" ht="18.75" x14ac:dyDescent="0.4">
      <c r="A11" s="33" t="s">
        <v>57</v>
      </c>
      <c r="B11" s="11"/>
      <c r="C11" s="17">
        <v>350000000</v>
      </c>
      <c r="D11" s="16"/>
      <c r="E11" s="17">
        <v>4716259310000</v>
      </c>
      <c r="F11" s="16"/>
      <c r="G11" s="17">
        <v>4716259310000</v>
      </c>
      <c r="H11" s="16"/>
      <c r="I11" s="17">
        <v>0</v>
      </c>
      <c r="J11" s="16"/>
      <c r="K11" s="17">
        <v>350000000</v>
      </c>
      <c r="L11" s="16"/>
      <c r="M11" s="17">
        <v>4716259310000</v>
      </c>
      <c r="N11" s="16"/>
      <c r="O11" s="17">
        <v>5103663352913</v>
      </c>
      <c r="P11" s="16"/>
      <c r="Q11" s="85">
        <v>-387404042913</v>
      </c>
      <c r="R11" s="85"/>
    </row>
    <row r="12" spans="1:18" ht="18.75" x14ac:dyDescent="0.4">
      <c r="A12" s="33" t="s">
        <v>19</v>
      </c>
      <c r="B12" s="11"/>
      <c r="C12" s="17">
        <v>100000000</v>
      </c>
      <c r="D12" s="16"/>
      <c r="E12" s="17">
        <v>552694390000</v>
      </c>
      <c r="F12" s="16"/>
      <c r="G12" s="17">
        <v>552694390000</v>
      </c>
      <c r="H12" s="16"/>
      <c r="I12" s="17">
        <v>0</v>
      </c>
      <c r="J12" s="16"/>
      <c r="K12" s="17">
        <v>100000000</v>
      </c>
      <c r="L12" s="16"/>
      <c r="M12" s="17">
        <v>552694390000</v>
      </c>
      <c r="N12" s="16"/>
      <c r="O12" s="17">
        <v>610428602762</v>
      </c>
      <c r="P12" s="16"/>
      <c r="Q12" s="85">
        <v>-57734212762</v>
      </c>
      <c r="R12" s="85"/>
    </row>
    <row r="13" spans="1:18" ht="18.75" x14ac:dyDescent="0.4">
      <c r="A13" s="33" t="s">
        <v>82</v>
      </c>
      <c r="B13" s="11"/>
      <c r="C13" s="17">
        <v>200000000</v>
      </c>
      <c r="D13" s="16"/>
      <c r="E13" s="17">
        <v>2718819800000</v>
      </c>
      <c r="F13" s="16"/>
      <c r="G13" s="17">
        <v>2718819800000</v>
      </c>
      <c r="H13" s="16"/>
      <c r="I13" s="17">
        <v>0</v>
      </c>
      <c r="J13" s="16"/>
      <c r="K13" s="17">
        <v>200000000</v>
      </c>
      <c r="L13" s="16"/>
      <c r="M13" s="17">
        <v>2718819800000</v>
      </c>
      <c r="N13" s="16"/>
      <c r="O13" s="17">
        <v>2422569402593</v>
      </c>
      <c r="P13" s="16"/>
      <c r="Q13" s="85">
        <v>296250397406</v>
      </c>
      <c r="R13" s="85"/>
    </row>
    <row r="14" spans="1:18" ht="18.75" x14ac:dyDescent="0.4">
      <c r="A14" s="33" t="s">
        <v>77</v>
      </c>
      <c r="B14" s="11"/>
      <c r="C14" s="17">
        <v>250000000</v>
      </c>
      <c r="D14" s="16"/>
      <c r="E14" s="17">
        <v>1344525850000</v>
      </c>
      <c r="F14" s="16"/>
      <c r="G14" s="17">
        <v>1344525850000</v>
      </c>
      <c r="H14" s="16"/>
      <c r="I14" s="17">
        <v>0</v>
      </c>
      <c r="J14" s="16"/>
      <c r="K14" s="17">
        <v>250000000</v>
      </c>
      <c r="L14" s="16"/>
      <c r="M14" s="17">
        <v>1344525850000</v>
      </c>
      <c r="N14" s="16"/>
      <c r="O14" s="17">
        <v>1523631464762</v>
      </c>
      <c r="P14" s="16"/>
      <c r="Q14" s="85">
        <v>-179105614762</v>
      </c>
      <c r="R14" s="85"/>
    </row>
    <row r="15" spans="1:18" ht="18.75" x14ac:dyDescent="0.4">
      <c r="A15" s="33" t="s">
        <v>89</v>
      </c>
      <c r="B15" s="11"/>
      <c r="C15" s="17">
        <v>150000000</v>
      </c>
      <c r="D15" s="16"/>
      <c r="E15" s="17">
        <v>855832875000</v>
      </c>
      <c r="F15" s="16"/>
      <c r="G15" s="17">
        <v>855832875000</v>
      </c>
      <c r="H15" s="16"/>
      <c r="I15" s="17">
        <v>0</v>
      </c>
      <c r="J15" s="16"/>
      <c r="K15" s="17">
        <v>150000000</v>
      </c>
      <c r="L15" s="16"/>
      <c r="M15" s="17">
        <v>855832875000</v>
      </c>
      <c r="N15" s="16"/>
      <c r="O15" s="17">
        <v>1133715190750</v>
      </c>
      <c r="P15" s="16"/>
      <c r="Q15" s="85">
        <v>-277882315750</v>
      </c>
      <c r="R15" s="85"/>
    </row>
    <row r="16" spans="1:18" ht="18.75" x14ac:dyDescent="0.4">
      <c r="A16" s="33" t="s">
        <v>39</v>
      </c>
      <c r="B16" s="11"/>
      <c r="C16" s="17">
        <v>175600000</v>
      </c>
      <c r="D16" s="16"/>
      <c r="E16" s="17">
        <v>357023111988</v>
      </c>
      <c r="F16" s="16"/>
      <c r="G16" s="17">
        <v>357023111988</v>
      </c>
      <c r="H16" s="16"/>
      <c r="I16" s="17">
        <v>0</v>
      </c>
      <c r="J16" s="16"/>
      <c r="K16" s="17">
        <v>175600000</v>
      </c>
      <c r="L16" s="16"/>
      <c r="M16" s="17">
        <v>357023111988</v>
      </c>
      <c r="N16" s="16"/>
      <c r="O16" s="17">
        <v>416414046723</v>
      </c>
      <c r="P16" s="16"/>
      <c r="Q16" s="85">
        <v>-59390934735</v>
      </c>
      <c r="R16" s="85"/>
    </row>
    <row r="17" spans="1:18" ht="18.75" x14ac:dyDescent="0.4">
      <c r="A17" s="33" t="s">
        <v>34</v>
      </c>
      <c r="B17" s="11"/>
      <c r="C17" s="17">
        <v>10000000</v>
      </c>
      <c r="D17" s="16"/>
      <c r="E17" s="17">
        <v>602605571000</v>
      </c>
      <c r="F17" s="16"/>
      <c r="G17" s="17">
        <v>602605571000</v>
      </c>
      <c r="H17" s="16"/>
      <c r="I17" s="17">
        <v>0</v>
      </c>
      <c r="J17" s="16"/>
      <c r="K17" s="17">
        <v>10000000</v>
      </c>
      <c r="L17" s="16"/>
      <c r="M17" s="17">
        <v>602605571000</v>
      </c>
      <c r="N17" s="16"/>
      <c r="O17" s="17">
        <v>477648644874</v>
      </c>
      <c r="P17" s="16"/>
      <c r="Q17" s="85">
        <v>124956926125</v>
      </c>
      <c r="R17" s="85"/>
    </row>
    <row r="18" spans="1:18" ht="18.75" x14ac:dyDescent="0.4">
      <c r="A18" s="33" t="s">
        <v>25</v>
      </c>
      <c r="B18" s="11"/>
      <c r="C18" s="17">
        <v>10500000</v>
      </c>
      <c r="D18" s="16"/>
      <c r="E18" s="17">
        <v>240049958400</v>
      </c>
      <c r="F18" s="16"/>
      <c r="G18" s="17">
        <v>240049958400</v>
      </c>
      <c r="H18" s="16"/>
      <c r="I18" s="17">
        <v>0</v>
      </c>
      <c r="J18" s="16"/>
      <c r="K18" s="17">
        <v>10500000</v>
      </c>
      <c r="L18" s="16"/>
      <c r="M18" s="17">
        <v>240049958400</v>
      </c>
      <c r="N18" s="16"/>
      <c r="O18" s="17">
        <v>316618662165</v>
      </c>
      <c r="P18" s="16"/>
      <c r="Q18" s="85">
        <v>-76568703765</v>
      </c>
      <c r="R18" s="85"/>
    </row>
    <row r="19" spans="1:18" ht="18.75" x14ac:dyDescent="0.4">
      <c r="A19" s="33" t="s">
        <v>45</v>
      </c>
      <c r="B19" s="11"/>
      <c r="C19" s="17">
        <v>34000000</v>
      </c>
      <c r="D19" s="16"/>
      <c r="E19" s="17">
        <v>736482639400</v>
      </c>
      <c r="F19" s="16"/>
      <c r="G19" s="17">
        <v>736482639400</v>
      </c>
      <c r="H19" s="16"/>
      <c r="I19" s="17">
        <v>0</v>
      </c>
      <c r="J19" s="16"/>
      <c r="K19" s="17">
        <v>34000000</v>
      </c>
      <c r="L19" s="16"/>
      <c r="M19" s="17">
        <v>736482639400</v>
      </c>
      <c r="N19" s="16"/>
      <c r="O19" s="17">
        <v>865388016669</v>
      </c>
      <c r="P19" s="16"/>
      <c r="Q19" s="85">
        <v>-128905377269</v>
      </c>
      <c r="R19" s="85"/>
    </row>
    <row r="20" spans="1:18" ht="18.75" x14ac:dyDescent="0.4">
      <c r="A20" s="33" t="s">
        <v>60</v>
      </c>
      <c r="B20" s="11"/>
      <c r="C20" s="17">
        <v>17000000</v>
      </c>
      <c r="D20" s="16"/>
      <c r="E20" s="17">
        <v>123140707000</v>
      </c>
      <c r="F20" s="16"/>
      <c r="G20" s="17">
        <v>123140707000</v>
      </c>
      <c r="H20" s="16"/>
      <c r="I20" s="17">
        <v>0</v>
      </c>
      <c r="J20" s="16"/>
      <c r="K20" s="17">
        <v>17000000</v>
      </c>
      <c r="L20" s="16"/>
      <c r="M20" s="17">
        <v>123140707000</v>
      </c>
      <c r="N20" s="16"/>
      <c r="O20" s="17">
        <v>140670519402</v>
      </c>
      <c r="P20" s="16"/>
      <c r="Q20" s="85">
        <v>-17529812402</v>
      </c>
      <c r="R20" s="85"/>
    </row>
    <row r="21" spans="1:18" ht="18.75" x14ac:dyDescent="0.4">
      <c r="A21" s="33" t="s">
        <v>59</v>
      </c>
      <c r="B21" s="11"/>
      <c r="C21" s="17">
        <v>2100000</v>
      </c>
      <c r="D21" s="16"/>
      <c r="E21" s="17">
        <v>261762810540</v>
      </c>
      <c r="F21" s="16"/>
      <c r="G21" s="17">
        <v>261762810540</v>
      </c>
      <c r="H21" s="16"/>
      <c r="I21" s="17">
        <v>0</v>
      </c>
      <c r="J21" s="16"/>
      <c r="K21" s="17">
        <v>2100000</v>
      </c>
      <c r="L21" s="16"/>
      <c r="M21" s="17">
        <v>261762810540</v>
      </c>
      <c r="N21" s="16"/>
      <c r="O21" s="17">
        <v>275982121740</v>
      </c>
      <c r="P21" s="16"/>
      <c r="Q21" s="85">
        <v>-14219311200</v>
      </c>
      <c r="R21" s="85"/>
    </row>
    <row r="22" spans="1:18" ht="18.75" x14ac:dyDescent="0.4">
      <c r="A22" s="33" t="s">
        <v>64</v>
      </c>
      <c r="B22" s="11"/>
      <c r="C22" s="17">
        <v>2914016</v>
      </c>
      <c r="D22" s="16"/>
      <c r="E22" s="17">
        <v>71882457716</v>
      </c>
      <c r="F22" s="16"/>
      <c r="G22" s="17">
        <v>71882457716</v>
      </c>
      <c r="H22" s="16"/>
      <c r="I22" s="17">
        <v>0</v>
      </c>
      <c r="J22" s="16"/>
      <c r="K22" s="17">
        <v>2914016</v>
      </c>
      <c r="L22" s="16"/>
      <c r="M22" s="17">
        <v>71882457716</v>
      </c>
      <c r="N22" s="16"/>
      <c r="O22" s="17">
        <v>102329854131</v>
      </c>
      <c r="P22" s="16"/>
      <c r="Q22" s="85">
        <v>-30447396414</v>
      </c>
      <c r="R22" s="85"/>
    </row>
    <row r="23" spans="1:18" ht="18.75" x14ac:dyDescent="0.4">
      <c r="A23" s="33" t="s">
        <v>27</v>
      </c>
      <c r="B23" s="11"/>
      <c r="C23" s="17">
        <v>370000000</v>
      </c>
      <c r="D23" s="16"/>
      <c r="E23" s="17">
        <v>2257910385000</v>
      </c>
      <c r="F23" s="16"/>
      <c r="G23" s="17">
        <v>2257910385000</v>
      </c>
      <c r="H23" s="16"/>
      <c r="I23" s="17">
        <v>0</v>
      </c>
      <c r="J23" s="16"/>
      <c r="K23" s="17">
        <v>370000000</v>
      </c>
      <c r="L23" s="16"/>
      <c r="M23" s="17">
        <v>2257910385000</v>
      </c>
      <c r="N23" s="16"/>
      <c r="O23" s="17">
        <v>2294740011456</v>
      </c>
      <c r="P23" s="16"/>
      <c r="Q23" s="85">
        <v>-36829626456</v>
      </c>
      <c r="R23" s="85"/>
    </row>
    <row r="24" spans="1:18" ht="18.75" x14ac:dyDescent="0.4">
      <c r="A24" s="33" t="s">
        <v>72</v>
      </c>
      <c r="B24" s="11"/>
      <c r="C24" s="17">
        <v>18000000</v>
      </c>
      <c r="D24" s="16"/>
      <c r="E24" s="17">
        <v>228440399400</v>
      </c>
      <c r="F24" s="16"/>
      <c r="G24" s="17">
        <v>228440399400</v>
      </c>
      <c r="H24" s="16"/>
      <c r="I24" s="17">
        <v>0</v>
      </c>
      <c r="J24" s="16"/>
      <c r="K24" s="17">
        <v>18000000</v>
      </c>
      <c r="L24" s="16"/>
      <c r="M24" s="17">
        <v>228440399400</v>
      </c>
      <c r="N24" s="16"/>
      <c r="O24" s="17">
        <v>175929471000</v>
      </c>
      <c r="P24" s="16"/>
      <c r="Q24" s="85">
        <v>52510928400</v>
      </c>
      <c r="R24" s="85"/>
    </row>
    <row r="25" spans="1:18" ht="18.75" x14ac:dyDescent="0.4">
      <c r="A25" s="33" t="s">
        <v>26</v>
      </c>
      <c r="B25" s="11"/>
      <c r="C25" s="17">
        <v>811557931</v>
      </c>
      <c r="D25" s="16"/>
      <c r="E25" s="17">
        <v>787568327253</v>
      </c>
      <c r="F25" s="16"/>
      <c r="G25" s="17">
        <v>787568324344</v>
      </c>
      <c r="H25" s="16"/>
      <c r="I25" s="17">
        <v>2909</v>
      </c>
      <c r="J25" s="16"/>
      <c r="K25" s="17">
        <v>811557931</v>
      </c>
      <c r="L25" s="16"/>
      <c r="M25" s="17">
        <v>787568327253</v>
      </c>
      <c r="N25" s="16"/>
      <c r="O25" s="17">
        <v>669843997121</v>
      </c>
      <c r="P25" s="16"/>
      <c r="Q25" s="85">
        <v>117724330132</v>
      </c>
      <c r="R25" s="85"/>
    </row>
    <row r="26" spans="1:18" ht="18.75" x14ac:dyDescent="0.4">
      <c r="A26" s="33" t="s">
        <v>70</v>
      </c>
      <c r="B26" s="11"/>
      <c r="C26" s="17">
        <v>774000000</v>
      </c>
      <c r="D26" s="16"/>
      <c r="E26" s="17">
        <v>2004524317800</v>
      </c>
      <c r="F26" s="16"/>
      <c r="G26" s="17">
        <v>2004524317800</v>
      </c>
      <c r="H26" s="16"/>
      <c r="I26" s="17">
        <v>0</v>
      </c>
      <c r="J26" s="16"/>
      <c r="K26" s="17">
        <v>774000000</v>
      </c>
      <c r="L26" s="16"/>
      <c r="M26" s="17">
        <v>2004524317800</v>
      </c>
      <c r="N26" s="16"/>
      <c r="O26" s="17">
        <v>2029451338470</v>
      </c>
      <c r="P26" s="16"/>
      <c r="Q26" s="85">
        <v>-24927020670</v>
      </c>
      <c r="R26" s="85"/>
    </row>
    <row r="27" spans="1:18" ht="18.75" x14ac:dyDescent="0.4">
      <c r="A27" s="33" t="s">
        <v>85</v>
      </c>
      <c r="B27" s="11"/>
      <c r="C27" s="17">
        <v>40050000</v>
      </c>
      <c r="D27" s="16"/>
      <c r="E27" s="17">
        <v>287720593740</v>
      </c>
      <c r="F27" s="16"/>
      <c r="G27" s="17">
        <v>287720593740</v>
      </c>
      <c r="H27" s="16"/>
      <c r="I27" s="17">
        <v>0</v>
      </c>
      <c r="J27" s="16"/>
      <c r="K27" s="17">
        <v>40050000</v>
      </c>
      <c r="L27" s="16"/>
      <c r="M27" s="17">
        <v>287720593740</v>
      </c>
      <c r="N27" s="16"/>
      <c r="O27" s="17">
        <v>285336168930</v>
      </c>
      <c r="P27" s="16"/>
      <c r="Q27" s="85">
        <v>2384424809</v>
      </c>
      <c r="R27" s="85"/>
    </row>
    <row r="28" spans="1:18" ht="18.75" x14ac:dyDescent="0.4">
      <c r="A28" s="33" t="s">
        <v>73</v>
      </c>
      <c r="B28" s="11"/>
      <c r="C28" s="17">
        <v>27477294</v>
      </c>
      <c r="D28" s="16"/>
      <c r="E28" s="17">
        <v>132234738409</v>
      </c>
      <c r="F28" s="16"/>
      <c r="G28" s="17">
        <v>132234738409</v>
      </c>
      <c r="H28" s="16"/>
      <c r="I28" s="17">
        <v>0</v>
      </c>
      <c r="J28" s="16"/>
      <c r="K28" s="17">
        <v>27477294</v>
      </c>
      <c r="L28" s="16"/>
      <c r="M28" s="17">
        <v>132234738409</v>
      </c>
      <c r="N28" s="16"/>
      <c r="O28" s="17">
        <v>148866324273</v>
      </c>
      <c r="P28" s="16"/>
      <c r="Q28" s="85">
        <v>-16631585863</v>
      </c>
      <c r="R28" s="85"/>
    </row>
    <row r="29" spans="1:18" ht="18.75" x14ac:dyDescent="0.4">
      <c r="A29" s="33" t="s">
        <v>47</v>
      </c>
      <c r="B29" s="11"/>
      <c r="C29" s="17">
        <v>266515000</v>
      </c>
      <c r="D29" s="16"/>
      <c r="E29" s="17">
        <v>1613174518205</v>
      </c>
      <c r="F29" s="16"/>
      <c r="G29" s="17">
        <v>1613174518205</v>
      </c>
      <c r="H29" s="16"/>
      <c r="I29" s="17">
        <v>0</v>
      </c>
      <c r="J29" s="16"/>
      <c r="K29" s="17">
        <v>266515000</v>
      </c>
      <c r="L29" s="16"/>
      <c r="M29" s="17">
        <v>1613174518205</v>
      </c>
      <c r="N29" s="16"/>
      <c r="O29" s="17">
        <v>1882201533059</v>
      </c>
      <c r="P29" s="16"/>
      <c r="Q29" s="85">
        <v>-269027014854</v>
      </c>
      <c r="R29" s="85"/>
    </row>
    <row r="30" spans="1:18" ht="18.75" x14ac:dyDescent="0.4">
      <c r="A30" s="33" t="s">
        <v>36</v>
      </c>
      <c r="B30" s="11"/>
      <c r="C30" s="17">
        <v>17200000</v>
      </c>
      <c r="D30" s="16"/>
      <c r="E30" s="17">
        <v>130904227480</v>
      </c>
      <c r="F30" s="16"/>
      <c r="G30" s="17">
        <v>130904227480</v>
      </c>
      <c r="H30" s="16"/>
      <c r="I30" s="17">
        <v>0</v>
      </c>
      <c r="J30" s="16"/>
      <c r="K30" s="17">
        <v>17200000</v>
      </c>
      <c r="L30" s="16"/>
      <c r="M30" s="17">
        <v>130904227480</v>
      </c>
      <c r="N30" s="16"/>
      <c r="O30" s="17">
        <v>177155916720</v>
      </c>
      <c r="P30" s="16"/>
      <c r="Q30" s="85">
        <v>-46251689240</v>
      </c>
      <c r="R30" s="85"/>
    </row>
    <row r="31" spans="1:18" ht="18.75" x14ac:dyDescent="0.4">
      <c r="A31" s="33" t="s">
        <v>81</v>
      </c>
      <c r="B31" s="11"/>
      <c r="C31" s="17">
        <v>54000000</v>
      </c>
      <c r="D31" s="16"/>
      <c r="E31" s="17">
        <v>934480195200</v>
      </c>
      <c r="F31" s="16"/>
      <c r="G31" s="17">
        <v>934480195200</v>
      </c>
      <c r="H31" s="16"/>
      <c r="I31" s="17">
        <v>0</v>
      </c>
      <c r="J31" s="16"/>
      <c r="K31" s="17">
        <v>54000000</v>
      </c>
      <c r="L31" s="16"/>
      <c r="M31" s="17">
        <v>934480195200</v>
      </c>
      <c r="N31" s="16"/>
      <c r="O31" s="17">
        <v>1063614213000</v>
      </c>
      <c r="P31" s="16"/>
      <c r="Q31" s="85">
        <v>-129134017800</v>
      </c>
      <c r="R31" s="85"/>
    </row>
    <row r="32" spans="1:18" ht="18.75" x14ac:dyDescent="0.4">
      <c r="A32" s="33" t="s">
        <v>63</v>
      </c>
      <c r="B32" s="11"/>
      <c r="C32" s="17">
        <v>22000000</v>
      </c>
      <c r="D32" s="16"/>
      <c r="E32" s="17">
        <v>201272046800</v>
      </c>
      <c r="F32" s="16"/>
      <c r="G32" s="17">
        <v>201272046800</v>
      </c>
      <c r="H32" s="16"/>
      <c r="I32" s="17">
        <v>0</v>
      </c>
      <c r="J32" s="16"/>
      <c r="K32" s="17">
        <v>22000000</v>
      </c>
      <c r="L32" s="16"/>
      <c r="M32" s="17">
        <v>201272046800</v>
      </c>
      <c r="N32" s="16"/>
      <c r="O32" s="17">
        <v>205419735400</v>
      </c>
      <c r="P32" s="16"/>
      <c r="Q32" s="85">
        <v>-4147688600</v>
      </c>
      <c r="R32" s="85"/>
    </row>
    <row r="33" spans="1:18" ht="18.75" x14ac:dyDescent="0.4">
      <c r="A33" s="33" t="s">
        <v>23</v>
      </c>
      <c r="B33" s="11"/>
      <c r="C33" s="17">
        <v>236000000</v>
      </c>
      <c r="D33" s="16"/>
      <c r="E33" s="17">
        <v>491769012000</v>
      </c>
      <c r="F33" s="16"/>
      <c r="G33" s="17">
        <v>491769012000</v>
      </c>
      <c r="H33" s="16"/>
      <c r="I33" s="17">
        <v>0</v>
      </c>
      <c r="J33" s="16"/>
      <c r="K33" s="17">
        <v>236000000</v>
      </c>
      <c r="L33" s="16"/>
      <c r="M33" s="17">
        <v>491769012000</v>
      </c>
      <c r="N33" s="16"/>
      <c r="O33" s="17">
        <v>618692252240</v>
      </c>
      <c r="P33" s="16"/>
      <c r="Q33" s="85">
        <v>-126923240240</v>
      </c>
      <c r="R33" s="85"/>
    </row>
    <row r="34" spans="1:18" ht="18.75" x14ac:dyDescent="0.4">
      <c r="A34" s="33" t="s">
        <v>28</v>
      </c>
      <c r="B34" s="11"/>
      <c r="C34" s="17">
        <v>185000000</v>
      </c>
      <c r="D34" s="16"/>
      <c r="E34" s="17">
        <v>1273975453000</v>
      </c>
      <c r="F34" s="16"/>
      <c r="G34" s="17">
        <v>1273975453000</v>
      </c>
      <c r="H34" s="16"/>
      <c r="I34" s="17">
        <v>0</v>
      </c>
      <c r="J34" s="16"/>
      <c r="K34" s="17">
        <v>185000000</v>
      </c>
      <c r="L34" s="16"/>
      <c r="M34" s="17">
        <v>1273975453000</v>
      </c>
      <c r="N34" s="16"/>
      <c r="O34" s="17">
        <v>1187995782899</v>
      </c>
      <c r="P34" s="16"/>
      <c r="Q34" s="85">
        <v>85979670100</v>
      </c>
      <c r="R34" s="85"/>
    </row>
    <row r="35" spans="1:18" ht="18.75" x14ac:dyDescent="0.4">
      <c r="A35" s="33" t="s">
        <v>32</v>
      </c>
      <c r="B35" s="11"/>
      <c r="C35" s="17">
        <v>97321991</v>
      </c>
      <c r="D35" s="16"/>
      <c r="E35" s="17">
        <v>1258496226268</v>
      </c>
      <c r="F35" s="16"/>
      <c r="G35" s="17">
        <v>1258496226268</v>
      </c>
      <c r="H35" s="16"/>
      <c r="I35" s="17">
        <v>0</v>
      </c>
      <c r="J35" s="16"/>
      <c r="K35" s="17">
        <v>97321991</v>
      </c>
      <c r="L35" s="16"/>
      <c r="M35" s="17">
        <v>1258496226268</v>
      </c>
      <c r="N35" s="16"/>
      <c r="O35" s="17">
        <v>980040272250</v>
      </c>
      <c r="P35" s="16"/>
      <c r="Q35" s="85">
        <v>278455954018</v>
      </c>
      <c r="R35" s="85"/>
    </row>
    <row r="36" spans="1:18" ht="18.75" x14ac:dyDescent="0.4">
      <c r="A36" s="33" t="s">
        <v>65</v>
      </c>
      <c r="B36" s="11"/>
      <c r="C36" s="17">
        <v>10000000</v>
      </c>
      <c r="D36" s="16"/>
      <c r="E36" s="17">
        <v>355530341000</v>
      </c>
      <c r="F36" s="16"/>
      <c r="G36" s="17">
        <v>355530341000</v>
      </c>
      <c r="H36" s="16"/>
      <c r="I36" s="17">
        <v>0</v>
      </c>
      <c r="J36" s="16"/>
      <c r="K36" s="17">
        <v>10000000</v>
      </c>
      <c r="L36" s="16"/>
      <c r="M36" s="17">
        <v>355530341000</v>
      </c>
      <c r="N36" s="16"/>
      <c r="O36" s="17">
        <v>289246705000</v>
      </c>
      <c r="P36" s="16"/>
      <c r="Q36" s="85">
        <v>66283635999</v>
      </c>
      <c r="R36" s="85"/>
    </row>
    <row r="37" spans="1:18" ht="18.75" x14ac:dyDescent="0.4">
      <c r="A37" s="33" t="s">
        <v>52</v>
      </c>
      <c r="B37" s="11"/>
      <c r="C37" s="17">
        <v>89986666</v>
      </c>
      <c r="D37" s="16"/>
      <c r="E37" s="17">
        <v>261176377035</v>
      </c>
      <c r="F37" s="16"/>
      <c r="G37" s="17">
        <v>261176377035</v>
      </c>
      <c r="H37" s="16"/>
      <c r="I37" s="17">
        <v>0</v>
      </c>
      <c r="J37" s="16"/>
      <c r="K37" s="17">
        <v>89986666</v>
      </c>
      <c r="L37" s="16"/>
      <c r="M37" s="17">
        <v>261176377035</v>
      </c>
      <c r="N37" s="16"/>
      <c r="O37" s="17">
        <v>295925875059</v>
      </c>
      <c r="P37" s="16"/>
      <c r="Q37" s="85">
        <v>-34749498023</v>
      </c>
      <c r="R37" s="85"/>
    </row>
    <row r="38" spans="1:18" ht="18.75" x14ac:dyDescent="0.4">
      <c r="A38" s="33" t="s">
        <v>48</v>
      </c>
      <c r="B38" s="11"/>
      <c r="C38" s="17">
        <v>198000000</v>
      </c>
      <c r="D38" s="16"/>
      <c r="E38" s="17">
        <v>435179853900</v>
      </c>
      <c r="F38" s="16"/>
      <c r="G38" s="17">
        <v>435179853900</v>
      </c>
      <c r="H38" s="16"/>
      <c r="I38" s="17">
        <v>0</v>
      </c>
      <c r="J38" s="16"/>
      <c r="K38" s="17">
        <v>198000000</v>
      </c>
      <c r="L38" s="16"/>
      <c r="M38" s="17">
        <v>435179853900</v>
      </c>
      <c r="N38" s="16"/>
      <c r="O38" s="17">
        <v>485273285642</v>
      </c>
      <c r="P38" s="16"/>
      <c r="Q38" s="85">
        <v>-50093431742</v>
      </c>
      <c r="R38" s="85"/>
    </row>
    <row r="39" spans="1:18" ht="18.75" x14ac:dyDescent="0.4">
      <c r="A39" s="33" t="s">
        <v>61</v>
      </c>
      <c r="B39" s="11"/>
      <c r="C39" s="17">
        <v>71794872</v>
      </c>
      <c r="D39" s="16"/>
      <c r="E39" s="17">
        <v>243497970131</v>
      </c>
      <c r="F39" s="16"/>
      <c r="G39" s="17">
        <v>243497970131</v>
      </c>
      <c r="H39" s="16"/>
      <c r="I39" s="17">
        <v>0</v>
      </c>
      <c r="J39" s="16"/>
      <c r="K39" s="17">
        <v>71794872</v>
      </c>
      <c r="L39" s="16"/>
      <c r="M39" s="17">
        <v>243497970131</v>
      </c>
      <c r="N39" s="16"/>
      <c r="O39" s="17">
        <v>259637368200</v>
      </c>
      <c r="P39" s="16"/>
      <c r="Q39" s="85">
        <v>-16139398068</v>
      </c>
      <c r="R39" s="85"/>
    </row>
    <row r="40" spans="1:18" ht="18.75" x14ac:dyDescent="0.4">
      <c r="A40" s="33" t="s">
        <v>44</v>
      </c>
      <c r="B40" s="11"/>
      <c r="C40" s="17">
        <v>100000000</v>
      </c>
      <c r="D40" s="16"/>
      <c r="E40" s="17">
        <v>480258680000</v>
      </c>
      <c r="F40" s="16"/>
      <c r="G40" s="17">
        <v>480258680000</v>
      </c>
      <c r="H40" s="16"/>
      <c r="I40" s="17">
        <v>0</v>
      </c>
      <c r="J40" s="16"/>
      <c r="K40" s="17">
        <v>100000000</v>
      </c>
      <c r="L40" s="16"/>
      <c r="M40" s="17">
        <v>480258680000</v>
      </c>
      <c r="N40" s="16"/>
      <c r="O40" s="17">
        <v>463216404594</v>
      </c>
      <c r="P40" s="16"/>
      <c r="Q40" s="85">
        <v>17042275405</v>
      </c>
      <c r="R40" s="85"/>
    </row>
    <row r="41" spans="1:18" ht="18.75" x14ac:dyDescent="0.4">
      <c r="A41" s="33" t="s">
        <v>53</v>
      </c>
      <c r="B41" s="11"/>
      <c r="C41" s="17">
        <v>37200000</v>
      </c>
      <c r="D41" s="16"/>
      <c r="E41" s="17">
        <v>1291935540000</v>
      </c>
      <c r="F41" s="16"/>
      <c r="G41" s="17">
        <v>1291935540000</v>
      </c>
      <c r="H41" s="16"/>
      <c r="I41" s="17">
        <v>0</v>
      </c>
      <c r="J41" s="16"/>
      <c r="K41" s="17">
        <v>37200000</v>
      </c>
      <c r="L41" s="16"/>
      <c r="M41" s="17">
        <v>1291935540000</v>
      </c>
      <c r="N41" s="16"/>
      <c r="O41" s="17">
        <v>1478495628632</v>
      </c>
      <c r="P41" s="16"/>
      <c r="Q41" s="85">
        <v>-186560088632</v>
      </c>
      <c r="R41" s="85"/>
    </row>
    <row r="42" spans="1:18" ht="18.75" x14ac:dyDescent="0.4">
      <c r="A42" s="33" t="s">
        <v>74</v>
      </c>
      <c r="B42" s="11"/>
      <c r="C42" s="17">
        <v>228571428</v>
      </c>
      <c r="D42" s="16"/>
      <c r="E42" s="17">
        <v>1031507188278</v>
      </c>
      <c r="F42" s="16"/>
      <c r="G42" s="17">
        <v>1031507188278</v>
      </c>
      <c r="H42" s="16"/>
      <c r="I42" s="17">
        <v>0</v>
      </c>
      <c r="J42" s="16"/>
      <c r="K42" s="17">
        <v>228571428</v>
      </c>
      <c r="L42" s="16"/>
      <c r="M42" s="17">
        <v>1031507188278</v>
      </c>
      <c r="N42" s="16"/>
      <c r="O42" s="17">
        <v>1218507560000</v>
      </c>
      <c r="P42" s="16"/>
      <c r="Q42" s="85">
        <v>-187000371721</v>
      </c>
      <c r="R42" s="85"/>
    </row>
    <row r="43" spans="1:18" ht="18.75" x14ac:dyDescent="0.4">
      <c r="A43" s="33" t="s">
        <v>41</v>
      </c>
      <c r="B43" s="11"/>
      <c r="C43" s="17">
        <v>42000000</v>
      </c>
      <c r="D43" s="16"/>
      <c r="E43" s="17">
        <v>185496938340</v>
      </c>
      <c r="F43" s="16"/>
      <c r="G43" s="17">
        <v>185496938340</v>
      </c>
      <c r="H43" s="16"/>
      <c r="I43" s="17">
        <v>0</v>
      </c>
      <c r="J43" s="16"/>
      <c r="K43" s="17">
        <v>42000000</v>
      </c>
      <c r="L43" s="16"/>
      <c r="M43" s="17">
        <v>185496938340</v>
      </c>
      <c r="N43" s="16"/>
      <c r="O43" s="17">
        <v>200370960972</v>
      </c>
      <c r="P43" s="16"/>
      <c r="Q43" s="85">
        <v>-14874022632</v>
      </c>
      <c r="R43" s="85"/>
    </row>
    <row r="44" spans="1:18" ht="18.75" x14ac:dyDescent="0.4">
      <c r="A44" s="33" t="s">
        <v>71</v>
      </c>
      <c r="B44" s="11"/>
      <c r="C44" s="17">
        <v>150000000</v>
      </c>
      <c r="D44" s="16"/>
      <c r="E44" s="17">
        <v>631530241500</v>
      </c>
      <c r="F44" s="16"/>
      <c r="G44" s="17">
        <v>631530241500</v>
      </c>
      <c r="H44" s="16"/>
      <c r="I44" s="17">
        <v>0</v>
      </c>
      <c r="J44" s="16"/>
      <c r="K44" s="17">
        <v>150000000</v>
      </c>
      <c r="L44" s="16"/>
      <c r="M44" s="17">
        <v>631530241500</v>
      </c>
      <c r="N44" s="16"/>
      <c r="O44" s="17">
        <v>807270126304</v>
      </c>
      <c r="P44" s="16"/>
      <c r="Q44" s="85">
        <v>-175739884804</v>
      </c>
      <c r="R44" s="85"/>
    </row>
    <row r="45" spans="1:18" ht="18.75" x14ac:dyDescent="0.4">
      <c r="A45" s="33" t="s">
        <v>51</v>
      </c>
      <c r="B45" s="11"/>
      <c r="C45" s="17">
        <v>65000000</v>
      </c>
      <c r="D45" s="16"/>
      <c r="E45" s="17">
        <v>1837535199500</v>
      </c>
      <c r="F45" s="16"/>
      <c r="G45" s="17">
        <v>1837535199500</v>
      </c>
      <c r="H45" s="16"/>
      <c r="I45" s="17">
        <v>0</v>
      </c>
      <c r="J45" s="16"/>
      <c r="K45" s="17">
        <v>65000000</v>
      </c>
      <c r="L45" s="16"/>
      <c r="M45" s="17">
        <v>1837535199500</v>
      </c>
      <c r="N45" s="16"/>
      <c r="O45" s="17">
        <v>2494023749422</v>
      </c>
      <c r="P45" s="16"/>
      <c r="Q45" s="85">
        <v>-656488549922</v>
      </c>
      <c r="R45" s="85"/>
    </row>
    <row r="46" spans="1:18" ht="18.75" x14ac:dyDescent="0.4">
      <c r="A46" s="33" t="s">
        <v>79</v>
      </c>
      <c r="B46" s="11"/>
      <c r="C46" s="17">
        <v>50000000</v>
      </c>
      <c r="D46" s="16"/>
      <c r="E46" s="17">
        <v>737256610000</v>
      </c>
      <c r="F46" s="16"/>
      <c r="G46" s="17">
        <v>737256610000</v>
      </c>
      <c r="H46" s="16"/>
      <c r="I46" s="17">
        <v>0</v>
      </c>
      <c r="J46" s="16"/>
      <c r="K46" s="17">
        <v>50000000</v>
      </c>
      <c r="L46" s="16"/>
      <c r="M46" s="17">
        <v>737256610000</v>
      </c>
      <c r="N46" s="16"/>
      <c r="O46" s="17">
        <v>760574955000</v>
      </c>
      <c r="P46" s="16"/>
      <c r="Q46" s="85">
        <v>-23318345000</v>
      </c>
      <c r="R46" s="85"/>
    </row>
    <row r="47" spans="1:18" ht="18.75" x14ac:dyDescent="0.4">
      <c r="A47" s="33" t="s">
        <v>20</v>
      </c>
      <c r="B47" s="11"/>
      <c r="C47" s="17">
        <v>73000000</v>
      </c>
      <c r="D47" s="16"/>
      <c r="E47" s="17">
        <v>190505917300</v>
      </c>
      <c r="F47" s="16"/>
      <c r="G47" s="17">
        <v>190505917300</v>
      </c>
      <c r="H47" s="16"/>
      <c r="I47" s="17">
        <v>0</v>
      </c>
      <c r="J47" s="16"/>
      <c r="K47" s="17">
        <v>73000000</v>
      </c>
      <c r="L47" s="16"/>
      <c r="M47" s="17">
        <v>190505917300</v>
      </c>
      <c r="N47" s="16"/>
      <c r="O47" s="17">
        <v>201374152117</v>
      </c>
      <c r="P47" s="16"/>
      <c r="Q47" s="85">
        <v>-10868234817</v>
      </c>
      <c r="R47" s="85"/>
    </row>
    <row r="48" spans="1:18" ht="18.75" x14ac:dyDescent="0.4">
      <c r="A48" s="33" t="s">
        <v>91</v>
      </c>
      <c r="B48" s="11"/>
      <c r="C48" s="17">
        <v>52000000</v>
      </c>
      <c r="D48" s="16"/>
      <c r="E48" s="17">
        <v>320423828400</v>
      </c>
      <c r="F48" s="16"/>
      <c r="G48" s="17">
        <v>320423828400</v>
      </c>
      <c r="H48" s="16"/>
      <c r="I48" s="17">
        <v>0</v>
      </c>
      <c r="J48" s="16"/>
      <c r="K48" s="17">
        <v>52000000</v>
      </c>
      <c r="L48" s="16"/>
      <c r="M48" s="17">
        <v>320423828400</v>
      </c>
      <c r="N48" s="16"/>
      <c r="O48" s="17">
        <v>359122358400</v>
      </c>
      <c r="P48" s="16"/>
      <c r="Q48" s="85">
        <v>-38698530000</v>
      </c>
      <c r="R48" s="85"/>
    </row>
    <row r="49" spans="1:18" ht="18.75" x14ac:dyDescent="0.4">
      <c r="A49" s="33" t="s">
        <v>30</v>
      </c>
      <c r="B49" s="11"/>
      <c r="C49" s="17">
        <v>12700000</v>
      </c>
      <c r="D49" s="16"/>
      <c r="E49" s="17">
        <v>327647554000</v>
      </c>
      <c r="F49" s="16"/>
      <c r="G49" s="17">
        <v>327647554000</v>
      </c>
      <c r="H49" s="16"/>
      <c r="I49" s="17">
        <v>0</v>
      </c>
      <c r="J49" s="16"/>
      <c r="K49" s="17">
        <v>12700000</v>
      </c>
      <c r="L49" s="16"/>
      <c r="M49" s="17">
        <v>327647554000</v>
      </c>
      <c r="N49" s="16"/>
      <c r="O49" s="17">
        <v>441694106450</v>
      </c>
      <c r="P49" s="16"/>
      <c r="Q49" s="85">
        <v>-114046552450</v>
      </c>
      <c r="R49" s="85"/>
    </row>
    <row r="50" spans="1:18" ht="18.75" x14ac:dyDescent="0.4">
      <c r="A50" s="33" t="s">
        <v>29</v>
      </c>
      <c r="B50" s="11"/>
      <c r="C50" s="17">
        <v>238262278</v>
      </c>
      <c r="D50" s="16"/>
      <c r="E50" s="17">
        <v>731012218747</v>
      </c>
      <c r="F50" s="16"/>
      <c r="G50" s="17">
        <v>731012218747</v>
      </c>
      <c r="H50" s="16"/>
      <c r="I50" s="17">
        <v>0</v>
      </c>
      <c r="J50" s="16"/>
      <c r="K50" s="17">
        <v>238262278</v>
      </c>
      <c r="L50" s="16"/>
      <c r="M50" s="17">
        <v>731012218747</v>
      </c>
      <c r="N50" s="16"/>
      <c r="O50" s="17">
        <v>713715000944</v>
      </c>
      <c r="P50" s="16"/>
      <c r="Q50" s="85">
        <v>17297217803</v>
      </c>
      <c r="R50" s="85"/>
    </row>
    <row r="51" spans="1:18" ht="18.75" x14ac:dyDescent="0.4">
      <c r="A51" s="33" t="s">
        <v>87</v>
      </c>
      <c r="B51" s="11"/>
      <c r="C51" s="17">
        <v>159000000</v>
      </c>
      <c r="D51" s="16"/>
      <c r="E51" s="17">
        <v>496820658570</v>
      </c>
      <c r="F51" s="16"/>
      <c r="G51" s="17">
        <v>496820658570</v>
      </c>
      <c r="H51" s="16"/>
      <c r="I51" s="17">
        <v>0</v>
      </c>
      <c r="J51" s="16"/>
      <c r="K51" s="17">
        <v>159000000</v>
      </c>
      <c r="L51" s="16"/>
      <c r="M51" s="17">
        <v>496820658570</v>
      </c>
      <c r="N51" s="16"/>
      <c r="O51" s="17">
        <v>599529534000</v>
      </c>
      <c r="P51" s="16"/>
      <c r="Q51" s="85">
        <v>-102708875430</v>
      </c>
      <c r="R51" s="85"/>
    </row>
    <row r="52" spans="1:18" ht="18.75" x14ac:dyDescent="0.4">
      <c r="A52" s="33" t="s">
        <v>58</v>
      </c>
      <c r="B52" s="11"/>
      <c r="C52" s="17">
        <v>250000000</v>
      </c>
      <c r="D52" s="16"/>
      <c r="E52" s="17">
        <v>1696781700000</v>
      </c>
      <c r="F52" s="16"/>
      <c r="G52" s="17">
        <v>1696781700000</v>
      </c>
      <c r="H52" s="16"/>
      <c r="I52" s="17">
        <v>0</v>
      </c>
      <c r="J52" s="16"/>
      <c r="K52" s="17">
        <v>250000000</v>
      </c>
      <c r="L52" s="16"/>
      <c r="M52" s="17">
        <v>1696781700000</v>
      </c>
      <c r="N52" s="16"/>
      <c r="O52" s="17">
        <v>1939325871516</v>
      </c>
      <c r="P52" s="16"/>
      <c r="Q52" s="85">
        <v>-242544171516</v>
      </c>
      <c r="R52" s="85"/>
    </row>
    <row r="53" spans="1:18" ht="18.75" x14ac:dyDescent="0.4">
      <c r="A53" s="33" t="s">
        <v>86</v>
      </c>
      <c r="B53" s="11"/>
      <c r="C53" s="17">
        <v>192000000</v>
      </c>
      <c r="D53" s="16"/>
      <c r="E53" s="17">
        <v>1015449427200</v>
      </c>
      <c r="F53" s="16"/>
      <c r="G53" s="17">
        <v>1015449427200</v>
      </c>
      <c r="H53" s="16"/>
      <c r="I53" s="17">
        <v>0</v>
      </c>
      <c r="J53" s="16"/>
      <c r="K53" s="17">
        <v>192000000</v>
      </c>
      <c r="L53" s="16"/>
      <c r="M53" s="17">
        <v>1015449427200</v>
      </c>
      <c r="N53" s="16"/>
      <c r="O53" s="17">
        <v>941434235856</v>
      </c>
      <c r="P53" s="16"/>
      <c r="Q53" s="85">
        <v>74015191343</v>
      </c>
      <c r="R53" s="85"/>
    </row>
    <row r="54" spans="1:18" ht="18.75" x14ac:dyDescent="0.4">
      <c r="A54" s="33" t="s">
        <v>22</v>
      </c>
      <c r="B54" s="11"/>
      <c r="C54" s="17">
        <v>200000000</v>
      </c>
      <c r="D54" s="16"/>
      <c r="E54" s="17">
        <v>1796008700000</v>
      </c>
      <c r="F54" s="16"/>
      <c r="G54" s="17">
        <v>1796008700000</v>
      </c>
      <c r="H54" s="16"/>
      <c r="I54" s="17">
        <v>0</v>
      </c>
      <c r="J54" s="16"/>
      <c r="K54" s="17">
        <v>200000000</v>
      </c>
      <c r="L54" s="16"/>
      <c r="M54" s="17">
        <v>1796008700000</v>
      </c>
      <c r="N54" s="16"/>
      <c r="O54" s="17">
        <v>1893251160000</v>
      </c>
      <c r="P54" s="16"/>
      <c r="Q54" s="85">
        <v>-97242460000</v>
      </c>
      <c r="R54" s="85"/>
    </row>
    <row r="55" spans="1:18" ht="18.75" x14ac:dyDescent="0.4">
      <c r="A55" s="33" t="s">
        <v>54</v>
      </c>
      <c r="B55" s="11"/>
      <c r="C55" s="17">
        <v>52962963</v>
      </c>
      <c r="D55" s="16"/>
      <c r="E55" s="17">
        <v>521699183131</v>
      </c>
      <c r="F55" s="16"/>
      <c r="G55" s="17">
        <v>521699183131</v>
      </c>
      <c r="H55" s="16"/>
      <c r="I55" s="17">
        <v>0</v>
      </c>
      <c r="J55" s="16"/>
      <c r="K55" s="17">
        <v>52962963</v>
      </c>
      <c r="L55" s="16"/>
      <c r="M55" s="17">
        <v>521699183131</v>
      </c>
      <c r="N55" s="16"/>
      <c r="O55" s="17">
        <v>524812685461</v>
      </c>
      <c r="P55" s="16"/>
      <c r="Q55" s="85">
        <v>-3113502329</v>
      </c>
      <c r="R55" s="85"/>
    </row>
    <row r="56" spans="1:18" ht="18.75" x14ac:dyDescent="0.4">
      <c r="A56" s="33" t="s">
        <v>33</v>
      </c>
      <c r="B56" s="11"/>
      <c r="C56" s="17">
        <v>3000000</v>
      </c>
      <c r="D56" s="16"/>
      <c r="E56" s="17">
        <v>579644443200</v>
      </c>
      <c r="F56" s="16"/>
      <c r="G56" s="17">
        <v>579644443200</v>
      </c>
      <c r="H56" s="16"/>
      <c r="I56" s="17">
        <v>0</v>
      </c>
      <c r="J56" s="16"/>
      <c r="K56" s="17">
        <v>3000000</v>
      </c>
      <c r="L56" s="16"/>
      <c r="M56" s="17">
        <v>579644443200</v>
      </c>
      <c r="N56" s="16"/>
      <c r="O56" s="17">
        <v>809683207752</v>
      </c>
      <c r="P56" s="16"/>
      <c r="Q56" s="85">
        <v>-230038764552</v>
      </c>
      <c r="R56" s="85"/>
    </row>
    <row r="57" spans="1:18" ht="18.75" x14ac:dyDescent="0.4">
      <c r="A57" s="33" t="s">
        <v>90</v>
      </c>
      <c r="B57" s="11"/>
      <c r="C57" s="17">
        <v>73700000</v>
      </c>
      <c r="D57" s="16"/>
      <c r="E57" s="17">
        <v>531657273730</v>
      </c>
      <c r="F57" s="16"/>
      <c r="G57" s="17">
        <v>531657273730</v>
      </c>
      <c r="H57" s="16"/>
      <c r="I57" s="17">
        <v>0</v>
      </c>
      <c r="J57" s="16"/>
      <c r="K57" s="17">
        <v>73700000</v>
      </c>
      <c r="L57" s="16"/>
      <c r="M57" s="17">
        <v>531657273730</v>
      </c>
      <c r="N57" s="16"/>
      <c r="O57" s="17">
        <v>538970303630</v>
      </c>
      <c r="P57" s="16"/>
      <c r="Q57" s="85">
        <v>-7313029900</v>
      </c>
      <c r="R57" s="85"/>
    </row>
    <row r="58" spans="1:18" ht="18.75" x14ac:dyDescent="0.4">
      <c r="A58" s="33" t="s">
        <v>35</v>
      </c>
      <c r="B58" s="11"/>
      <c r="C58" s="17">
        <v>73100000</v>
      </c>
      <c r="D58" s="16"/>
      <c r="E58" s="17">
        <v>726074719370</v>
      </c>
      <c r="F58" s="16"/>
      <c r="G58" s="17">
        <v>726074719370</v>
      </c>
      <c r="H58" s="16"/>
      <c r="I58" s="17">
        <v>0</v>
      </c>
      <c r="J58" s="16"/>
      <c r="K58" s="17">
        <v>73100000</v>
      </c>
      <c r="L58" s="16"/>
      <c r="M58" s="17">
        <v>726074719370</v>
      </c>
      <c r="N58" s="16"/>
      <c r="O58" s="17">
        <v>711717067159</v>
      </c>
      <c r="P58" s="16"/>
      <c r="Q58" s="85">
        <v>14357652210</v>
      </c>
      <c r="R58" s="85"/>
    </row>
    <row r="59" spans="1:18" ht="18.75" x14ac:dyDescent="0.4">
      <c r="A59" s="33" t="s">
        <v>55</v>
      </c>
      <c r="B59" s="11"/>
      <c r="C59" s="17">
        <v>27500000</v>
      </c>
      <c r="D59" s="16"/>
      <c r="E59" s="17">
        <v>862555504250</v>
      </c>
      <c r="F59" s="16"/>
      <c r="G59" s="17">
        <v>862555504250</v>
      </c>
      <c r="H59" s="16"/>
      <c r="I59" s="17">
        <v>0</v>
      </c>
      <c r="J59" s="16"/>
      <c r="K59" s="17">
        <v>27500000</v>
      </c>
      <c r="L59" s="16"/>
      <c r="M59" s="17">
        <v>862555504250</v>
      </c>
      <c r="N59" s="16"/>
      <c r="O59" s="17">
        <v>1180181131250</v>
      </c>
      <c r="P59" s="16"/>
      <c r="Q59" s="85">
        <v>-317625627000</v>
      </c>
      <c r="R59" s="85"/>
    </row>
    <row r="60" spans="1:18" ht="18.75" x14ac:dyDescent="0.4">
      <c r="A60" s="33" t="s">
        <v>50</v>
      </c>
      <c r="B60" s="11"/>
      <c r="C60" s="17">
        <v>3000000000</v>
      </c>
      <c r="D60" s="16"/>
      <c r="E60" s="17">
        <v>4878991590000</v>
      </c>
      <c r="F60" s="16"/>
      <c r="G60" s="17">
        <v>4878991590000</v>
      </c>
      <c r="H60" s="16"/>
      <c r="I60" s="17">
        <v>0</v>
      </c>
      <c r="J60" s="16"/>
      <c r="K60" s="17">
        <v>3000000000</v>
      </c>
      <c r="L60" s="16"/>
      <c r="M60" s="17">
        <v>4878991590000</v>
      </c>
      <c r="N60" s="16"/>
      <c r="O60" s="17">
        <v>5398707607264</v>
      </c>
      <c r="P60" s="16"/>
      <c r="Q60" s="85">
        <v>-519716017264</v>
      </c>
      <c r="R60" s="85"/>
    </row>
    <row r="61" spans="1:18" ht="18.75" x14ac:dyDescent="0.4">
      <c r="A61" s="33" t="s">
        <v>68</v>
      </c>
      <c r="B61" s="11"/>
      <c r="C61" s="17">
        <v>150000000</v>
      </c>
      <c r="D61" s="16"/>
      <c r="E61" s="17">
        <v>1284493515000</v>
      </c>
      <c r="F61" s="16"/>
      <c r="G61" s="17">
        <v>1284493515000</v>
      </c>
      <c r="H61" s="16"/>
      <c r="I61" s="17">
        <v>0</v>
      </c>
      <c r="J61" s="16"/>
      <c r="K61" s="17">
        <v>150000000</v>
      </c>
      <c r="L61" s="16"/>
      <c r="M61" s="17">
        <v>1284493515000</v>
      </c>
      <c r="N61" s="16"/>
      <c r="O61" s="17">
        <v>1037586770926</v>
      </c>
      <c r="P61" s="16"/>
      <c r="Q61" s="85">
        <v>246906744073</v>
      </c>
      <c r="R61" s="85"/>
    </row>
    <row r="62" spans="1:18" ht="18.75" x14ac:dyDescent="0.4">
      <c r="A62" s="33" t="s">
        <v>49</v>
      </c>
      <c r="B62" s="11"/>
      <c r="C62" s="17">
        <v>69131492</v>
      </c>
      <c r="D62" s="16"/>
      <c r="E62" s="17">
        <v>941838259432</v>
      </c>
      <c r="F62" s="16"/>
      <c r="G62" s="17">
        <v>941838259432</v>
      </c>
      <c r="H62" s="16"/>
      <c r="I62" s="17">
        <v>0</v>
      </c>
      <c r="J62" s="16"/>
      <c r="K62" s="17">
        <v>69131492</v>
      </c>
      <c r="L62" s="16"/>
      <c r="M62" s="17">
        <v>941838259432</v>
      </c>
      <c r="N62" s="16"/>
      <c r="O62" s="17">
        <v>901797008579</v>
      </c>
      <c r="P62" s="16"/>
      <c r="Q62" s="85">
        <v>40041250853</v>
      </c>
      <c r="R62" s="85"/>
    </row>
    <row r="63" spans="1:18" ht="18.75" x14ac:dyDescent="0.4">
      <c r="A63" s="33" t="s">
        <v>43</v>
      </c>
      <c r="B63" s="11"/>
      <c r="C63" s="17">
        <v>17777778</v>
      </c>
      <c r="D63" s="16"/>
      <c r="E63" s="17">
        <v>157475456012</v>
      </c>
      <c r="F63" s="16"/>
      <c r="G63" s="17">
        <v>157475456012</v>
      </c>
      <c r="H63" s="16"/>
      <c r="I63" s="17">
        <v>0</v>
      </c>
      <c r="J63" s="16"/>
      <c r="K63" s="17">
        <v>17777778</v>
      </c>
      <c r="L63" s="16"/>
      <c r="M63" s="17">
        <v>157475456012</v>
      </c>
      <c r="N63" s="16"/>
      <c r="O63" s="17">
        <v>158364446424</v>
      </c>
      <c r="P63" s="16"/>
      <c r="Q63" s="85">
        <v>-888990411</v>
      </c>
      <c r="R63" s="85"/>
    </row>
    <row r="64" spans="1:18" ht="18.75" x14ac:dyDescent="0.4">
      <c r="A64" s="33" t="s">
        <v>38</v>
      </c>
      <c r="B64" s="11"/>
      <c r="C64" s="17">
        <v>14900000</v>
      </c>
      <c r="D64" s="16"/>
      <c r="E64" s="17">
        <v>155684186190</v>
      </c>
      <c r="F64" s="16"/>
      <c r="G64" s="17">
        <v>155684186190</v>
      </c>
      <c r="H64" s="16"/>
      <c r="I64" s="17">
        <v>0</v>
      </c>
      <c r="J64" s="16"/>
      <c r="K64" s="17">
        <v>14900000</v>
      </c>
      <c r="L64" s="16"/>
      <c r="M64" s="17">
        <v>155684186190</v>
      </c>
      <c r="N64" s="16"/>
      <c r="O64" s="17">
        <v>245723758872</v>
      </c>
      <c r="P64" s="16"/>
      <c r="Q64" s="85">
        <v>-90039572682</v>
      </c>
      <c r="R64" s="85"/>
    </row>
    <row r="65" spans="1:18" ht="18.75" x14ac:dyDescent="0.4">
      <c r="A65" s="33" t="s">
        <v>31</v>
      </c>
      <c r="B65" s="11"/>
      <c r="C65" s="17">
        <v>10000000</v>
      </c>
      <c r="D65" s="16"/>
      <c r="E65" s="17">
        <v>522926290000</v>
      </c>
      <c r="F65" s="16"/>
      <c r="G65" s="17">
        <v>522926290000</v>
      </c>
      <c r="H65" s="16"/>
      <c r="I65" s="17">
        <v>0</v>
      </c>
      <c r="J65" s="16"/>
      <c r="K65" s="17">
        <v>10000000</v>
      </c>
      <c r="L65" s="16"/>
      <c r="M65" s="17">
        <v>522926290000</v>
      </c>
      <c r="N65" s="16"/>
      <c r="O65" s="17">
        <v>502512597943</v>
      </c>
      <c r="P65" s="16"/>
      <c r="Q65" s="85">
        <v>20413692056</v>
      </c>
      <c r="R65" s="85"/>
    </row>
    <row r="66" spans="1:18" ht="18.75" x14ac:dyDescent="0.4">
      <c r="A66" s="33" t="s">
        <v>67</v>
      </c>
      <c r="B66" s="11"/>
      <c r="C66" s="17">
        <v>70000000</v>
      </c>
      <c r="D66" s="16"/>
      <c r="E66" s="17">
        <v>482044766000</v>
      </c>
      <c r="F66" s="16"/>
      <c r="G66" s="17">
        <v>482044766000</v>
      </c>
      <c r="H66" s="16"/>
      <c r="I66" s="17">
        <v>0</v>
      </c>
      <c r="J66" s="16"/>
      <c r="K66" s="17">
        <v>70000000</v>
      </c>
      <c r="L66" s="16"/>
      <c r="M66" s="17">
        <v>482044766000</v>
      </c>
      <c r="N66" s="16"/>
      <c r="O66" s="17">
        <v>522330927934</v>
      </c>
      <c r="P66" s="16"/>
      <c r="Q66" s="85">
        <v>-40286161934</v>
      </c>
      <c r="R66" s="85"/>
    </row>
    <row r="67" spans="1:18" ht="18.75" x14ac:dyDescent="0.4">
      <c r="A67" s="33" t="s">
        <v>69</v>
      </c>
      <c r="B67" s="11"/>
      <c r="C67" s="17">
        <v>45680310</v>
      </c>
      <c r="D67" s="16"/>
      <c r="E67" s="17">
        <v>180220951985</v>
      </c>
      <c r="F67" s="16"/>
      <c r="G67" s="17">
        <v>180220951985</v>
      </c>
      <c r="H67" s="16"/>
      <c r="I67" s="17">
        <v>0</v>
      </c>
      <c r="J67" s="16"/>
      <c r="K67" s="17">
        <v>45680310</v>
      </c>
      <c r="L67" s="16"/>
      <c r="M67" s="17">
        <v>180220951985</v>
      </c>
      <c r="N67" s="16"/>
      <c r="O67" s="17">
        <v>159551748235</v>
      </c>
      <c r="P67" s="16"/>
      <c r="Q67" s="85">
        <v>20669203750</v>
      </c>
      <c r="R67" s="85"/>
    </row>
    <row r="68" spans="1:18" ht="18.75" x14ac:dyDescent="0.4">
      <c r="A68" s="33" t="s">
        <v>80</v>
      </c>
      <c r="B68" s="11"/>
      <c r="C68" s="17">
        <v>30000000</v>
      </c>
      <c r="D68" s="16"/>
      <c r="E68" s="17">
        <v>516178854000</v>
      </c>
      <c r="F68" s="16"/>
      <c r="G68" s="17">
        <v>516178854000</v>
      </c>
      <c r="H68" s="16"/>
      <c r="I68" s="17">
        <v>0</v>
      </c>
      <c r="J68" s="16"/>
      <c r="K68" s="17">
        <v>30000000</v>
      </c>
      <c r="L68" s="16"/>
      <c r="M68" s="17">
        <v>516178854000</v>
      </c>
      <c r="N68" s="16"/>
      <c r="O68" s="17">
        <v>559707558577</v>
      </c>
      <c r="P68" s="16"/>
      <c r="Q68" s="85">
        <v>-43528704577</v>
      </c>
      <c r="R68" s="85"/>
    </row>
    <row r="69" spans="1:18" ht="18.75" x14ac:dyDescent="0.4">
      <c r="A69" s="33" t="s">
        <v>24</v>
      </c>
      <c r="B69" s="11"/>
      <c r="C69" s="17">
        <v>50000000</v>
      </c>
      <c r="D69" s="16"/>
      <c r="E69" s="17">
        <v>137280554500</v>
      </c>
      <c r="F69" s="16"/>
      <c r="G69" s="17">
        <v>137280554500</v>
      </c>
      <c r="H69" s="16"/>
      <c r="I69" s="17">
        <v>0</v>
      </c>
      <c r="J69" s="16"/>
      <c r="K69" s="17">
        <v>50000000</v>
      </c>
      <c r="L69" s="16"/>
      <c r="M69" s="17">
        <v>137280554500</v>
      </c>
      <c r="N69" s="16"/>
      <c r="O69" s="17">
        <v>193821330100</v>
      </c>
      <c r="P69" s="16"/>
      <c r="Q69" s="85">
        <v>-56540775600</v>
      </c>
      <c r="R69" s="85"/>
    </row>
    <row r="70" spans="1:18" ht="18.75" x14ac:dyDescent="0.4">
      <c r="A70" s="33" t="s">
        <v>83</v>
      </c>
      <c r="B70" s="11"/>
      <c r="C70" s="17">
        <v>35000000</v>
      </c>
      <c r="D70" s="16"/>
      <c r="E70" s="17">
        <v>166770818900</v>
      </c>
      <c r="F70" s="16"/>
      <c r="G70" s="17">
        <v>187539030000</v>
      </c>
      <c r="H70" s="16"/>
      <c r="I70" s="17">
        <v>-20768211100</v>
      </c>
      <c r="J70" s="16"/>
      <c r="K70" s="17">
        <v>35000000</v>
      </c>
      <c r="L70" s="16"/>
      <c r="M70" s="17">
        <v>166770818900</v>
      </c>
      <c r="N70" s="16"/>
      <c r="O70" s="17">
        <v>189069297255</v>
      </c>
      <c r="P70" s="16"/>
      <c r="Q70" s="85">
        <v>-22298478355</v>
      </c>
      <c r="R70" s="85"/>
    </row>
    <row r="71" spans="1:18" ht="18.75" x14ac:dyDescent="0.4">
      <c r="A71" s="33" t="s">
        <v>46</v>
      </c>
      <c r="B71" s="11"/>
      <c r="C71" s="17">
        <v>133000000</v>
      </c>
      <c r="D71" s="16"/>
      <c r="E71" s="17">
        <v>215378157120</v>
      </c>
      <c r="F71" s="16"/>
      <c r="G71" s="17">
        <v>215378157120</v>
      </c>
      <c r="H71" s="16"/>
      <c r="I71" s="17">
        <v>0</v>
      </c>
      <c r="J71" s="16"/>
      <c r="K71" s="17">
        <v>133000000</v>
      </c>
      <c r="L71" s="16"/>
      <c r="M71" s="17">
        <v>215378157120</v>
      </c>
      <c r="N71" s="16"/>
      <c r="O71" s="17">
        <v>257542759005</v>
      </c>
      <c r="P71" s="16"/>
      <c r="Q71" s="85">
        <v>-42164601885</v>
      </c>
      <c r="R71" s="85"/>
    </row>
    <row r="72" spans="1:18" ht="18.75" x14ac:dyDescent="0.4">
      <c r="A72" s="33" t="s">
        <v>42</v>
      </c>
      <c r="B72" s="11"/>
      <c r="C72" s="17">
        <v>51000000</v>
      </c>
      <c r="D72" s="16"/>
      <c r="E72" s="17">
        <v>271246927200</v>
      </c>
      <c r="F72" s="16"/>
      <c r="G72" s="17">
        <v>271246927200</v>
      </c>
      <c r="H72" s="16"/>
      <c r="I72" s="17">
        <v>0</v>
      </c>
      <c r="J72" s="16"/>
      <c r="K72" s="17">
        <v>51000000</v>
      </c>
      <c r="L72" s="16"/>
      <c r="M72" s="17">
        <v>271246927200</v>
      </c>
      <c r="N72" s="16"/>
      <c r="O72" s="17">
        <v>375494813400</v>
      </c>
      <c r="P72" s="16"/>
      <c r="Q72" s="85">
        <v>-104247886200</v>
      </c>
      <c r="R72" s="85"/>
    </row>
    <row r="73" spans="1:18" ht="18.75" x14ac:dyDescent="0.4">
      <c r="A73" s="33" t="s">
        <v>40</v>
      </c>
      <c r="B73" s="11"/>
      <c r="C73" s="17">
        <v>40000000</v>
      </c>
      <c r="D73" s="16"/>
      <c r="E73" s="17">
        <v>192103472000</v>
      </c>
      <c r="F73" s="16"/>
      <c r="G73" s="17">
        <v>192103472000</v>
      </c>
      <c r="H73" s="16"/>
      <c r="I73" s="17">
        <v>0</v>
      </c>
      <c r="J73" s="16"/>
      <c r="K73" s="17">
        <v>40000000</v>
      </c>
      <c r="L73" s="16"/>
      <c r="M73" s="17">
        <v>192103472000</v>
      </c>
      <c r="N73" s="16"/>
      <c r="O73" s="17">
        <v>197593111250</v>
      </c>
      <c r="P73" s="16"/>
      <c r="Q73" s="85">
        <v>-5489639250</v>
      </c>
      <c r="R73" s="85"/>
    </row>
    <row r="74" spans="1:18" ht="18.75" x14ac:dyDescent="0.4">
      <c r="A74" s="33" t="s">
        <v>66</v>
      </c>
      <c r="B74" s="11"/>
      <c r="C74" s="17">
        <v>101000000</v>
      </c>
      <c r="D74" s="16"/>
      <c r="E74" s="17">
        <v>354776215800</v>
      </c>
      <c r="F74" s="16"/>
      <c r="G74" s="17">
        <v>354776215800</v>
      </c>
      <c r="H74" s="16"/>
      <c r="I74" s="17">
        <v>0</v>
      </c>
      <c r="J74" s="16"/>
      <c r="K74" s="17">
        <v>101000000</v>
      </c>
      <c r="L74" s="16"/>
      <c r="M74" s="17">
        <v>354776215800</v>
      </c>
      <c r="N74" s="16"/>
      <c r="O74" s="17">
        <v>435513263530</v>
      </c>
      <c r="P74" s="16"/>
      <c r="Q74" s="85">
        <v>-80737047730</v>
      </c>
      <c r="R74" s="85"/>
    </row>
    <row r="75" spans="1:18" ht="18.75" x14ac:dyDescent="0.4">
      <c r="A75" s="33" t="s">
        <v>88</v>
      </c>
      <c r="B75" s="11"/>
      <c r="C75" s="17">
        <v>360000</v>
      </c>
      <c r="D75" s="16"/>
      <c r="E75" s="17">
        <v>3507872904</v>
      </c>
      <c r="F75" s="16"/>
      <c r="G75" s="17">
        <v>3865090104</v>
      </c>
      <c r="H75" s="16"/>
      <c r="I75" s="17">
        <v>-357217200</v>
      </c>
      <c r="J75" s="16"/>
      <c r="K75" s="17">
        <v>360000</v>
      </c>
      <c r="L75" s="16"/>
      <c r="M75" s="17">
        <v>3507872904</v>
      </c>
      <c r="N75" s="16"/>
      <c r="O75" s="17">
        <v>4515225408</v>
      </c>
      <c r="P75" s="16"/>
      <c r="Q75" s="85">
        <v>-1007352504</v>
      </c>
      <c r="R75" s="85"/>
    </row>
    <row r="76" spans="1:18" ht="18.75" x14ac:dyDescent="0.4">
      <c r="A76" s="33" t="s">
        <v>78</v>
      </c>
      <c r="B76" s="11"/>
      <c r="C76" s="17">
        <v>209000000</v>
      </c>
      <c r="D76" s="16"/>
      <c r="E76" s="17">
        <v>173995536770</v>
      </c>
      <c r="F76" s="16"/>
      <c r="G76" s="17">
        <v>174825074490</v>
      </c>
      <c r="H76" s="16"/>
      <c r="I76" s="17">
        <v>-829537720</v>
      </c>
      <c r="J76" s="16"/>
      <c r="K76" s="17">
        <v>209000000</v>
      </c>
      <c r="L76" s="16"/>
      <c r="M76" s="17">
        <v>173995536770</v>
      </c>
      <c r="N76" s="16"/>
      <c r="O76" s="17">
        <v>255290233330</v>
      </c>
      <c r="P76" s="16"/>
      <c r="Q76" s="85">
        <v>-81294696560</v>
      </c>
      <c r="R76" s="85"/>
    </row>
    <row r="77" spans="1:18" ht="18.75" x14ac:dyDescent="0.4">
      <c r="A77" s="33" t="s">
        <v>75</v>
      </c>
      <c r="B77" s="11"/>
      <c r="C77" s="17">
        <v>9000000</v>
      </c>
      <c r="D77" s="16"/>
      <c r="E77" s="17">
        <v>28541654280</v>
      </c>
      <c r="F77" s="16"/>
      <c r="G77" s="17">
        <v>28541654280</v>
      </c>
      <c r="H77" s="16"/>
      <c r="I77" s="17">
        <v>0</v>
      </c>
      <c r="J77" s="16"/>
      <c r="K77" s="17">
        <v>9000000</v>
      </c>
      <c r="L77" s="16"/>
      <c r="M77" s="17">
        <v>28541654280</v>
      </c>
      <c r="N77" s="16"/>
      <c r="O77" s="17">
        <v>28925662770</v>
      </c>
      <c r="P77" s="16"/>
      <c r="Q77" s="85">
        <v>-384008490</v>
      </c>
      <c r="R77" s="85"/>
    </row>
    <row r="78" spans="1:18" ht="18.75" x14ac:dyDescent="0.4">
      <c r="A78" s="33" t="s">
        <v>84</v>
      </c>
      <c r="B78" s="11"/>
      <c r="C78" s="17">
        <v>20000000</v>
      </c>
      <c r="D78" s="16"/>
      <c r="E78" s="17">
        <v>302840804000</v>
      </c>
      <c r="F78" s="16"/>
      <c r="G78" s="17">
        <v>302840804000</v>
      </c>
      <c r="H78" s="16"/>
      <c r="I78" s="17">
        <v>0</v>
      </c>
      <c r="J78" s="16"/>
      <c r="K78" s="17">
        <v>20000000</v>
      </c>
      <c r="L78" s="16"/>
      <c r="M78" s="17">
        <v>302840804000</v>
      </c>
      <c r="N78" s="16"/>
      <c r="O78" s="17">
        <v>357217200000</v>
      </c>
      <c r="P78" s="16"/>
      <c r="Q78" s="85">
        <v>-54376396000</v>
      </c>
      <c r="R78" s="85"/>
    </row>
    <row r="79" spans="1:18" ht="18.75" x14ac:dyDescent="0.4">
      <c r="A79" s="33" t="s">
        <v>76</v>
      </c>
      <c r="B79" s="11"/>
      <c r="C79" s="17">
        <v>120000000</v>
      </c>
      <c r="D79" s="16"/>
      <c r="E79" s="17">
        <v>983538024000</v>
      </c>
      <c r="F79" s="16"/>
      <c r="G79" s="17">
        <v>983538024000</v>
      </c>
      <c r="H79" s="16"/>
      <c r="I79" s="17">
        <v>0</v>
      </c>
      <c r="J79" s="16"/>
      <c r="K79" s="17">
        <v>120000000</v>
      </c>
      <c r="L79" s="16"/>
      <c r="M79" s="17">
        <v>983538024000</v>
      </c>
      <c r="N79" s="16"/>
      <c r="O79" s="17">
        <v>986234413007</v>
      </c>
      <c r="P79" s="16"/>
      <c r="Q79" s="85">
        <v>-2696389007</v>
      </c>
      <c r="R79" s="85"/>
    </row>
    <row r="80" spans="1:18" ht="18.75" x14ac:dyDescent="0.4">
      <c r="A80" s="33" t="s">
        <v>62</v>
      </c>
      <c r="B80" s="11"/>
      <c r="C80" s="17">
        <v>200000</v>
      </c>
      <c r="D80" s="16"/>
      <c r="E80" s="17">
        <v>4516727774400</v>
      </c>
      <c r="F80" s="16"/>
      <c r="G80" s="17">
        <v>4942102419200</v>
      </c>
      <c r="H80" s="16"/>
      <c r="I80" s="17">
        <v>-425374644799</v>
      </c>
      <c r="J80" s="16"/>
      <c r="K80" s="17">
        <v>200000</v>
      </c>
      <c r="L80" s="16"/>
      <c r="M80" s="17">
        <v>4516727774400</v>
      </c>
      <c r="N80" s="16"/>
      <c r="O80" s="17">
        <v>3555446400181</v>
      </c>
      <c r="P80" s="16"/>
      <c r="Q80" s="85">
        <v>961281374219</v>
      </c>
      <c r="R80" s="85"/>
    </row>
    <row r="81" spans="1:18" ht="18.75" x14ac:dyDescent="0.4">
      <c r="A81" s="34" t="s">
        <v>92</v>
      </c>
      <c r="B81" s="11"/>
      <c r="C81" s="18">
        <v>401250</v>
      </c>
      <c r="D81" s="16"/>
      <c r="E81" s="18">
        <v>5023437574</v>
      </c>
      <c r="F81" s="16"/>
      <c r="G81" s="18">
        <v>5023304858</v>
      </c>
      <c r="H81" s="16"/>
      <c r="I81" s="18">
        <v>132716</v>
      </c>
      <c r="J81" s="16"/>
      <c r="K81" s="18">
        <v>401250</v>
      </c>
      <c r="L81" s="16"/>
      <c r="M81" s="18">
        <v>5023437574</v>
      </c>
      <c r="N81" s="16"/>
      <c r="O81" s="18">
        <v>3941668542</v>
      </c>
      <c r="P81" s="16"/>
      <c r="Q81" s="87">
        <v>1081769032</v>
      </c>
      <c r="R81" s="87"/>
    </row>
    <row r="82" spans="1:18" ht="21" x14ac:dyDescent="0.4">
      <c r="A82" s="5" t="s">
        <v>93</v>
      </c>
      <c r="B82" s="11"/>
      <c r="C82" s="19">
        <f>SUM(C8:C81)</f>
        <v>12006097514</v>
      </c>
      <c r="D82" s="16"/>
      <c r="E82" s="19">
        <f>SUM(E8:E81)</f>
        <v>60810327340248</v>
      </c>
      <c r="F82" s="16"/>
      <c r="G82" s="19">
        <f>SUM(G8:G81)</f>
        <v>61257656797376</v>
      </c>
      <c r="H82" s="16"/>
      <c r="I82" s="19">
        <f>SUM(I8:I81)</f>
        <v>-447329457128</v>
      </c>
      <c r="J82" s="16"/>
      <c r="K82" s="19">
        <f>SUM(K8:K81)</f>
        <v>12006097514</v>
      </c>
      <c r="L82" s="16"/>
      <c r="M82" s="19">
        <f>SUM(M8:M81)</f>
        <v>60810327340248</v>
      </c>
      <c r="N82" s="16"/>
      <c r="O82" s="19">
        <f>SUM(O8:O81)</f>
        <v>64143664668732</v>
      </c>
      <c r="P82" s="16"/>
      <c r="Q82" s="93">
        <f>SUM(Q8:R81)</f>
        <v>-3333337328485</v>
      </c>
      <c r="R82" s="93"/>
    </row>
    <row r="83" spans="1:18" x14ac:dyDescent="0.4">
      <c r="A83" s="11"/>
      <c r="B83" s="11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</row>
    <row r="84" spans="1:18" x14ac:dyDescent="0.4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1:18" x14ac:dyDescent="0.4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1:18" x14ac:dyDescent="0.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1:18" x14ac:dyDescent="0.4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</row>
  </sheetData>
  <mergeCells count="83"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K21" sqref="K21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</row>
    <row r="2" spans="1:49" ht="25.5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</row>
    <row r="3" spans="1:49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</row>
    <row r="5" spans="1:49" ht="24" x14ac:dyDescent="0.2">
      <c r="A5" s="76" t="s">
        <v>94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</row>
    <row r="6" spans="1:49" ht="21" x14ac:dyDescent="0.2">
      <c r="I6" s="67" t="s">
        <v>7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C6" s="67" t="s">
        <v>9</v>
      </c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67" t="s">
        <v>95</v>
      </c>
      <c r="B8" s="67"/>
      <c r="C8" s="67"/>
      <c r="D8" s="67"/>
      <c r="E8" s="67"/>
      <c r="F8" s="67"/>
      <c r="G8" s="67"/>
      <c r="I8" s="67" t="s">
        <v>96</v>
      </c>
      <c r="J8" s="67"/>
      <c r="K8" s="67"/>
      <c r="M8" s="67" t="s">
        <v>97</v>
      </c>
      <c r="N8" s="67"/>
      <c r="O8" s="67"/>
      <c r="Q8" s="67" t="s">
        <v>98</v>
      </c>
      <c r="R8" s="67"/>
      <c r="S8" s="67"/>
      <c r="T8" s="67"/>
      <c r="U8" s="67"/>
      <c r="W8" s="67" t="s">
        <v>99</v>
      </c>
      <c r="X8" s="67"/>
      <c r="Y8" s="67"/>
      <c r="Z8" s="67"/>
      <c r="AA8" s="67"/>
      <c r="AC8" s="67" t="s">
        <v>96</v>
      </c>
      <c r="AD8" s="67"/>
      <c r="AE8" s="67"/>
      <c r="AF8" s="67"/>
      <c r="AG8" s="67"/>
      <c r="AI8" s="67" t="s">
        <v>97</v>
      </c>
      <c r="AJ8" s="67"/>
      <c r="AK8" s="67"/>
      <c r="AM8" s="67" t="s">
        <v>98</v>
      </c>
      <c r="AN8" s="67"/>
      <c r="AO8" s="67"/>
      <c r="AQ8" s="67" t="s">
        <v>99</v>
      </c>
      <c r="AR8" s="67"/>
      <c r="AS8" s="67"/>
    </row>
    <row r="9" spans="1:49" ht="24" x14ac:dyDescent="0.2">
      <c r="A9" s="76" t="s">
        <v>100</v>
      </c>
      <c r="B9" s="77"/>
      <c r="C9" s="77"/>
      <c r="D9" s="77"/>
      <c r="E9" s="77"/>
      <c r="F9" s="77"/>
      <c r="G9" s="77"/>
      <c r="H9" s="76"/>
      <c r="I9" s="77"/>
      <c r="J9" s="77"/>
      <c r="K9" s="77"/>
      <c r="L9" s="76"/>
      <c r="M9" s="77"/>
      <c r="N9" s="77"/>
      <c r="O9" s="77"/>
      <c r="P9" s="76"/>
      <c r="Q9" s="77"/>
      <c r="R9" s="77"/>
      <c r="S9" s="77"/>
      <c r="T9" s="77"/>
      <c r="U9" s="77"/>
      <c r="V9" s="76"/>
      <c r="W9" s="77"/>
      <c r="X9" s="77"/>
      <c r="Y9" s="77"/>
      <c r="Z9" s="77"/>
      <c r="AA9" s="77"/>
      <c r="AB9" s="76"/>
      <c r="AC9" s="77"/>
      <c r="AD9" s="77"/>
      <c r="AE9" s="77"/>
      <c r="AF9" s="77"/>
      <c r="AG9" s="77"/>
      <c r="AH9" s="76"/>
      <c r="AI9" s="77"/>
      <c r="AJ9" s="77"/>
      <c r="AK9" s="77"/>
      <c r="AL9" s="76"/>
      <c r="AM9" s="77"/>
      <c r="AN9" s="77"/>
      <c r="AO9" s="77"/>
      <c r="AP9" s="76"/>
      <c r="AQ9" s="77"/>
      <c r="AR9" s="77"/>
      <c r="AS9" s="77"/>
      <c r="AT9" s="76"/>
      <c r="AU9" s="76"/>
      <c r="AV9" s="76"/>
      <c r="AW9" s="76"/>
    </row>
    <row r="10" spans="1:49" ht="21" x14ac:dyDescent="0.2">
      <c r="C10" s="67" t="s">
        <v>7</v>
      </c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Y10" s="67" t="s">
        <v>9</v>
      </c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</row>
    <row r="11" spans="1:49" ht="21" x14ac:dyDescent="0.2">
      <c r="A11" s="2" t="s">
        <v>95</v>
      </c>
      <c r="C11" s="4" t="s">
        <v>101</v>
      </c>
      <c r="D11" s="3"/>
      <c r="E11" s="4" t="s">
        <v>102</v>
      </c>
      <c r="F11" s="3"/>
      <c r="G11" s="68" t="s">
        <v>103</v>
      </c>
      <c r="H11" s="68"/>
      <c r="I11" s="68"/>
      <c r="J11" s="3"/>
      <c r="K11" s="68" t="s">
        <v>104</v>
      </c>
      <c r="L11" s="68"/>
      <c r="M11" s="68"/>
      <c r="N11" s="3"/>
      <c r="O11" s="68" t="s">
        <v>97</v>
      </c>
      <c r="P11" s="68"/>
      <c r="Q11" s="68"/>
      <c r="R11" s="3"/>
      <c r="S11" s="68" t="s">
        <v>98</v>
      </c>
      <c r="T11" s="68"/>
      <c r="U11" s="68"/>
      <c r="V11" s="68"/>
      <c r="W11" s="68"/>
      <c r="Y11" s="68" t="s">
        <v>101</v>
      </c>
      <c r="Z11" s="68"/>
      <c r="AA11" s="68"/>
      <c r="AB11" s="68"/>
      <c r="AC11" s="68"/>
      <c r="AD11" s="3"/>
      <c r="AE11" s="68" t="s">
        <v>102</v>
      </c>
      <c r="AF11" s="68"/>
      <c r="AG11" s="68"/>
      <c r="AH11" s="68"/>
      <c r="AI11" s="68"/>
      <c r="AJ11" s="3"/>
      <c r="AK11" s="68" t="s">
        <v>103</v>
      </c>
      <c r="AL11" s="68"/>
      <c r="AM11" s="68"/>
      <c r="AN11" s="3"/>
      <c r="AO11" s="68" t="s">
        <v>104</v>
      </c>
      <c r="AP11" s="68"/>
      <c r="AQ11" s="68"/>
      <c r="AR11" s="3"/>
      <c r="AS11" s="68" t="s">
        <v>97</v>
      </c>
      <c r="AT11" s="68"/>
      <c r="AU11" s="3"/>
      <c r="AV11" s="4" t="s">
        <v>98</v>
      </c>
    </row>
    <row r="12" spans="1:49" ht="24" x14ac:dyDescent="0.2">
      <c r="A12" s="76" t="s">
        <v>105</v>
      </c>
      <c r="B12" s="76"/>
      <c r="C12" s="77"/>
      <c r="D12" s="76"/>
      <c r="E12" s="77"/>
      <c r="F12" s="76"/>
      <c r="G12" s="77"/>
      <c r="H12" s="77"/>
      <c r="I12" s="77"/>
      <c r="J12" s="76"/>
      <c r="K12" s="77"/>
      <c r="L12" s="77"/>
      <c r="M12" s="77"/>
      <c r="N12" s="76"/>
      <c r="O12" s="77"/>
      <c r="P12" s="77"/>
      <c r="Q12" s="77"/>
      <c r="R12" s="76"/>
      <c r="S12" s="77"/>
      <c r="T12" s="77"/>
      <c r="U12" s="77"/>
      <c r="V12" s="77"/>
      <c r="W12" s="77"/>
      <c r="X12" s="76"/>
      <c r="Y12" s="77"/>
      <c r="Z12" s="77"/>
      <c r="AA12" s="77"/>
      <c r="AB12" s="77"/>
      <c r="AC12" s="77"/>
      <c r="AD12" s="76"/>
      <c r="AE12" s="77"/>
      <c r="AF12" s="77"/>
      <c r="AG12" s="77"/>
      <c r="AH12" s="77"/>
      <c r="AI12" s="77"/>
      <c r="AJ12" s="76"/>
      <c r="AK12" s="77"/>
      <c r="AL12" s="77"/>
      <c r="AM12" s="77"/>
      <c r="AN12" s="76"/>
      <c r="AO12" s="77"/>
      <c r="AP12" s="77"/>
      <c r="AQ12" s="77"/>
      <c r="AR12" s="76"/>
      <c r="AS12" s="77"/>
      <c r="AT12" s="77"/>
      <c r="AU12" s="76"/>
      <c r="AV12" s="77"/>
      <c r="AW12" s="76"/>
    </row>
    <row r="13" spans="1:49" ht="21" x14ac:dyDescent="0.2">
      <c r="C13" s="67" t="s">
        <v>7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O13" s="67" t="s">
        <v>9</v>
      </c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</row>
    <row r="14" spans="1:49" ht="21" x14ac:dyDescent="0.2">
      <c r="A14" s="2" t="s">
        <v>95</v>
      </c>
      <c r="C14" s="4" t="s">
        <v>102</v>
      </c>
      <c r="D14" s="3"/>
      <c r="E14" s="4" t="s">
        <v>104</v>
      </c>
      <c r="F14" s="3"/>
      <c r="G14" s="68" t="s">
        <v>97</v>
      </c>
      <c r="H14" s="68"/>
      <c r="I14" s="68"/>
      <c r="J14" s="3"/>
      <c r="K14" s="68" t="s">
        <v>98</v>
      </c>
      <c r="L14" s="68"/>
      <c r="M14" s="68"/>
      <c r="O14" s="68" t="s">
        <v>102</v>
      </c>
      <c r="P14" s="68"/>
      <c r="Q14" s="68"/>
      <c r="R14" s="68"/>
      <c r="S14" s="68"/>
      <c r="T14" s="3"/>
      <c r="U14" s="68" t="s">
        <v>104</v>
      </c>
      <c r="V14" s="68"/>
      <c r="W14" s="68"/>
      <c r="X14" s="68"/>
      <c r="Y14" s="68"/>
      <c r="Z14" s="3"/>
      <c r="AA14" s="68" t="s">
        <v>97</v>
      </c>
      <c r="AB14" s="68"/>
      <c r="AC14" s="68"/>
      <c r="AD14" s="68"/>
      <c r="AE14" s="68"/>
      <c r="AF14" s="3"/>
      <c r="AG14" s="68" t="s">
        <v>98</v>
      </c>
      <c r="AH14" s="68"/>
      <c r="AI14" s="68"/>
    </row>
    <row r="15" spans="1:49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I19" sqref="I19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ht="25.5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5" spans="1:27" ht="24" x14ac:dyDescent="0.2">
      <c r="A5" s="1" t="s">
        <v>106</v>
      </c>
      <c r="B5" s="76" t="s">
        <v>107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</row>
    <row r="6" spans="1:27" ht="21" x14ac:dyDescent="0.2">
      <c r="E6" s="67" t="s">
        <v>7</v>
      </c>
      <c r="F6" s="67"/>
      <c r="G6" s="67"/>
      <c r="H6" s="67"/>
      <c r="I6" s="67"/>
      <c r="K6" s="67" t="s">
        <v>8</v>
      </c>
      <c r="L6" s="67"/>
      <c r="M6" s="67"/>
      <c r="N6" s="67"/>
      <c r="O6" s="67"/>
      <c r="P6" s="67"/>
      <c r="Q6" s="67"/>
      <c r="S6" s="67" t="s">
        <v>9</v>
      </c>
      <c r="T6" s="67"/>
      <c r="U6" s="67"/>
      <c r="V6" s="67"/>
      <c r="W6" s="67"/>
      <c r="X6" s="67"/>
      <c r="Y6" s="67"/>
      <c r="Z6" s="67"/>
      <c r="AA6" s="67"/>
    </row>
    <row r="7" spans="1:27" ht="21" x14ac:dyDescent="0.2">
      <c r="E7" s="3"/>
      <c r="F7" s="3"/>
      <c r="G7" s="3"/>
      <c r="H7" s="3"/>
      <c r="I7" s="3"/>
      <c r="K7" s="68" t="s">
        <v>108</v>
      </c>
      <c r="L7" s="68"/>
      <c r="M7" s="68"/>
      <c r="N7" s="3"/>
      <c r="O7" s="68" t="s">
        <v>109</v>
      </c>
      <c r="P7" s="68"/>
      <c r="Q7" s="68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67" t="s">
        <v>110</v>
      </c>
      <c r="B8" s="67"/>
      <c r="D8" s="67" t="s">
        <v>111</v>
      </c>
      <c r="E8" s="6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112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F21" sqref="F2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</row>
    <row r="2" spans="1:38" ht="25.5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</row>
    <row r="3" spans="1:38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</row>
    <row r="5" spans="1:38" ht="24" x14ac:dyDescent="0.2">
      <c r="A5" s="1" t="s">
        <v>113</v>
      </c>
      <c r="B5" s="76" t="s">
        <v>114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</row>
    <row r="6" spans="1:38" ht="21" x14ac:dyDescent="0.2">
      <c r="A6" s="67" t="s">
        <v>115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 t="s">
        <v>7</v>
      </c>
      <c r="Q6" s="67"/>
      <c r="R6" s="67"/>
      <c r="S6" s="67"/>
      <c r="T6" s="67"/>
      <c r="V6" s="67" t="s">
        <v>8</v>
      </c>
      <c r="W6" s="67"/>
      <c r="X6" s="67"/>
      <c r="Y6" s="67"/>
      <c r="Z6" s="67"/>
      <c r="AA6" s="67"/>
      <c r="AB6" s="67"/>
      <c r="AD6" s="67" t="s">
        <v>9</v>
      </c>
      <c r="AE6" s="67"/>
      <c r="AF6" s="67"/>
      <c r="AG6" s="67"/>
      <c r="AH6" s="67"/>
      <c r="AI6" s="67"/>
      <c r="AJ6" s="67"/>
      <c r="AK6" s="67"/>
      <c r="AL6" s="67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8" t="s">
        <v>10</v>
      </c>
      <c r="W7" s="68"/>
      <c r="X7" s="68"/>
      <c r="Y7" s="3"/>
      <c r="Z7" s="68" t="s">
        <v>11</v>
      </c>
      <c r="AA7" s="68"/>
      <c r="AB7" s="68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67" t="s">
        <v>116</v>
      </c>
      <c r="B8" s="67"/>
      <c r="D8" s="2" t="s">
        <v>117</v>
      </c>
      <c r="F8" s="2" t="s">
        <v>118</v>
      </c>
      <c r="H8" s="2" t="s">
        <v>119</v>
      </c>
      <c r="J8" s="2" t="s">
        <v>120</v>
      </c>
      <c r="L8" s="2" t="s">
        <v>121</v>
      </c>
      <c r="N8" s="2" t="s">
        <v>99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G15" sqref="G15"/>
    </sheetView>
  </sheetViews>
  <sheetFormatPr defaultRowHeight="12.75" x14ac:dyDescent="0.2"/>
  <cols>
    <col min="1" max="1" width="12.85546875" bestFit="1" customWidth="1"/>
    <col min="2" max="2" width="1.28515625" customWidth="1"/>
    <col min="3" max="3" width="5.425781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5.5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24" x14ac:dyDescent="0.2">
      <c r="A4" s="76" t="s">
        <v>122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13" ht="24" x14ac:dyDescent="0.2">
      <c r="A5" s="76" t="s">
        <v>123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7" spans="1:13" ht="21" x14ac:dyDescent="0.2">
      <c r="C7" s="67" t="s">
        <v>9</v>
      </c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 ht="21" x14ac:dyDescent="0.2">
      <c r="A8" s="2" t="s">
        <v>124</v>
      </c>
      <c r="C8" s="4" t="s">
        <v>13</v>
      </c>
      <c r="D8" s="3"/>
      <c r="E8" s="4" t="s">
        <v>125</v>
      </c>
      <c r="F8" s="3"/>
      <c r="G8" s="4" t="s">
        <v>126</v>
      </c>
      <c r="H8" s="3"/>
      <c r="I8" s="4" t="s">
        <v>127</v>
      </c>
      <c r="J8" s="3"/>
      <c r="K8" s="4" t="s">
        <v>128</v>
      </c>
      <c r="L8" s="3"/>
      <c r="M8" s="4" t="s">
        <v>129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sqref="A1:L1"/>
    </sheetView>
  </sheetViews>
  <sheetFormatPr defaultRowHeight="15.75" x14ac:dyDescent="0.4"/>
  <cols>
    <col min="1" max="1" width="6.28515625" style="8" bestFit="1" customWidth="1"/>
    <col min="2" max="2" width="35" style="8" customWidth="1"/>
    <col min="3" max="3" width="1.28515625" style="8" customWidth="1"/>
    <col min="4" max="4" width="17.7109375" style="8" bestFit="1" customWidth="1"/>
    <col min="5" max="5" width="1.85546875" style="8" bestFit="1" customWidth="1"/>
    <col min="6" max="6" width="16" style="8" bestFit="1" customWidth="1"/>
    <col min="7" max="7" width="1.85546875" style="8" bestFit="1" customWidth="1"/>
    <col min="8" max="8" width="16.140625" style="8" bestFit="1" customWidth="1"/>
    <col min="9" max="9" width="1.85546875" style="8" bestFit="1" customWidth="1"/>
    <col min="10" max="10" width="17.85546875" style="8" bestFit="1" customWidth="1"/>
    <col min="11" max="11" width="1.85546875" style="8" bestFit="1" customWidth="1"/>
    <col min="12" max="12" width="18.28515625" style="8" bestFit="1" customWidth="1"/>
    <col min="13" max="13" width="2" bestFit="1" customWidth="1"/>
  </cols>
  <sheetData>
    <row r="1" spans="1:12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5.5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5" spans="1:12" ht="24" x14ac:dyDescent="0.2">
      <c r="A5" s="1" t="s">
        <v>130</v>
      </c>
      <c r="B5" s="76" t="s">
        <v>131</v>
      </c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ht="24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1" x14ac:dyDescent="0.2">
      <c r="A7" s="42"/>
      <c r="B7" s="42"/>
      <c r="C7" s="42"/>
      <c r="D7" s="2" t="s">
        <v>7</v>
      </c>
      <c r="E7" s="42"/>
      <c r="F7" s="67" t="s">
        <v>8</v>
      </c>
      <c r="G7" s="67"/>
      <c r="H7" s="67"/>
      <c r="I7" s="42"/>
      <c r="J7" s="78" t="s">
        <v>9</v>
      </c>
      <c r="K7" s="78"/>
      <c r="L7" s="78"/>
    </row>
    <row r="8" spans="1:12" x14ac:dyDescent="0.2">
      <c r="A8" s="42"/>
      <c r="B8" s="42"/>
      <c r="C8" s="42"/>
      <c r="D8" s="43"/>
      <c r="E8" s="42"/>
      <c r="F8" s="43"/>
      <c r="G8" s="43"/>
      <c r="H8" s="43"/>
      <c r="I8" s="42"/>
      <c r="J8" s="52"/>
      <c r="K8" s="42"/>
      <c r="L8" s="42"/>
    </row>
    <row r="9" spans="1:12" ht="21" x14ac:dyDescent="0.2">
      <c r="A9" s="67" t="s">
        <v>132</v>
      </c>
      <c r="B9" s="67"/>
      <c r="C9" s="42"/>
      <c r="D9" s="2" t="s">
        <v>133</v>
      </c>
      <c r="E9" s="42"/>
      <c r="F9" s="2" t="s">
        <v>134</v>
      </c>
      <c r="G9" s="42"/>
      <c r="H9" s="2" t="s">
        <v>135</v>
      </c>
      <c r="I9" s="42"/>
      <c r="J9" s="2" t="s">
        <v>133</v>
      </c>
      <c r="K9" s="42"/>
      <c r="L9" s="2" t="s">
        <v>18</v>
      </c>
    </row>
    <row r="10" spans="1:12" ht="18.75" x14ac:dyDescent="0.2">
      <c r="A10" s="69" t="s">
        <v>269</v>
      </c>
      <c r="B10" s="69"/>
      <c r="C10" s="42"/>
      <c r="D10" s="44">
        <v>13439546</v>
      </c>
      <c r="E10" s="42"/>
      <c r="F10" s="44">
        <v>53389</v>
      </c>
      <c r="G10" s="42"/>
      <c r="H10" s="44">
        <v>0</v>
      </c>
      <c r="I10" s="42"/>
      <c r="J10" s="44">
        <v>13492935</v>
      </c>
      <c r="K10" s="42"/>
      <c r="L10" s="45" t="s">
        <v>136</v>
      </c>
    </row>
    <row r="11" spans="1:12" ht="18.75" x14ac:dyDescent="0.2">
      <c r="A11" s="71" t="s">
        <v>276</v>
      </c>
      <c r="B11" s="71"/>
      <c r="C11" s="42"/>
      <c r="D11" s="46">
        <v>7633884</v>
      </c>
      <c r="E11" s="42"/>
      <c r="F11" s="46">
        <v>27067</v>
      </c>
      <c r="G11" s="42"/>
      <c r="H11" s="46">
        <v>1260000</v>
      </c>
      <c r="I11" s="42"/>
      <c r="J11" s="46">
        <v>6400951</v>
      </c>
      <c r="K11" s="42"/>
      <c r="L11" s="47" t="s">
        <v>136</v>
      </c>
    </row>
    <row r="12" spans="1:12" ht="18.75" x14ac:dyDescent="0.2">
      <c r="A12" s="71" t="s">
        <v>277</v>
      </c>
      <c r="B12" s="71"/>
      <c r="C12" s="42"/>
      <c r="D12" s="46">
        <v>481384227</v>
      </c>
      <c r="E12" s="42"/>
      <c r="F12" s="46">
        <v>84620366349</v>
      </c>
      <c r="G12" s="42"/>
      <c r="H12" s="46">
        <v>85015114944</v>
      </c>
      <c r="I12" s="42"/>
      <c r="J12" s="46">
        <v>86635632</v>
      </c>
      <c r="K12" s="42"/>
      <c r="L12" s="47" t="s">
        <v>136</v>
      </c>
    </row>
    <row r="13" spans="1:12" ht="18.75" x14ac:dyDescent="0.2">
      <c r="A13" s="71" t="s">
        <v>274</v>
      </c>
      <c r="B13" s="71"/>
      <c r="C13" s="42"/>
      <c r="D13" s="46">
        <v>6132881</v>
      </c>
      <c r="E13" s="42"/>
      <c r="F13" s="46">
        <v>14335</v>
      </c>
      <c r="G13" s="42"/>
      <c r="H13" s="46">
        <v>2520000</v>
      </c>
      <c r="I13" s="42"/>
      <c r="J13" s="46">
        <v>3627216</v>
      </c>
      <c r="K13" s="42"/>
      <c r="L13" s="47">
        <v>0</v>
      </c>
    </row>
    <row r="14" spans="1:12" ht="18.75" x14ac:dyDescent="0.2">
      <c r="A14" s="71" t="s">
        <v>271</v>
      </c>
      <c r="B14" s="71"/>
      <c r="C14" s="42"/>
      <c r="D14" s="46">
        <v>93988756</v>
      </c>
      <c r="E14" s="42"/>
      <c r="F14" s="46">
        <v>370877</v>
      </c>
      <c r="G14" s="42"/>
      <c r="H14" s="46">
        <v>630000</v>
      </c>
      <c r="I14" s="42"/>
      <c r="J14" s="46">
        <v>93729633</v>
      </c>
      <c r="K14" s="42"/>
      <c r="L14" s="47" t="s">
        <v>136</v>
      </c>
    </row>
    <row r="15" spans="1:12" ht="18.75" x14ac:dyDescent="0.2">
      <c r="A15" s="71" t="s">
        <v>273</v>
      </c>
      <c r="B15" s="71"/>
      <c r="C15" s="42"/>
      <c r="D15" s="46">
        <v>300517982</v>
      </c>
      <c r="E15" s="42"/>
      <c r="F15" s="46">
        <v>2423859</v>
      </c>
      <c r="G15" s="42"/>
      <c r="H15" s="46">
        <v>1260000</v>
      </c>
      <c r="I15" s="42"/>
      <c r="J15" s="46">
        <v>301681841</v>
      </c>
      <c r="K15" s="42"/>
      <c r="L15" s="47" t="s">
        <v>136</v>
      </c>
    </row>
    <row r="16" spans="1:12" ht="18.75" x14ac:dyDescent="0.2">
      <c r="A16" s="71" t="s">
        <v>275</v>
      </c>
      <c r="B16" s="71"/>
      <c r="C16" s="42"/>
      <c r="D16" s="46">
        <v>1963612612142</v>
      </c>
      <c r="E16" s="42"/>
      <c r="F16" s="46">
        <v>275714115356</v>
      </c>
      <c r="G16" s="42"/>
      <c r="H16" s="46">
        <v>138000895500</v>
      </c>
      <c r="I16" s="42"/>
      <c r="J16" s="46">
        <v>2101325831998</v>
      </c>
      <c r="K16" s="42"/>
      <c r="L16" s="47">
        <v>0</v>
      </c>
    </row>
    <row r="17" spans="1:12" ht="21" x14ac:dyDescent="0.2">
      <c r="A17" s="75" t="s">
        <v>93</v>
      </c>
      <c r="B17" s="75"/>
      <c r="C17" s="42"/>
      <c r="D17" s="50">
        <f>SUM(D10:D16)</f>
        <v>1964515709418</v>
      </c>
      <c r="E17" s="42"/>
      <c r="F17" s="50">
        <f>SUM(F10:F16)</f>
        <v>360337371232</v>
      </c>
      <c r="G17" s="42"/>
      <c r="H17" s="50">
        <f>SUM(H10:H16)</f>
        <v>223021680444</v>
      </c>
      <c r="I17" s="42"/>
      <c r="J17" s="50">
        <f>SUM(J10:J16)</f>
        <v>2101831400206</v>
      </c>
      <c r="K17" s="42"/>
      <c r="L17" s="51">
        <f>SUM(L10:L16)</f>
        <v>0</v>
      </c>
    </row>
    <row r="18" spans="1:12" x14ac:dyDescent="0.2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x14ac:dyDescent="0.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</sheetData>
  <mergeCells count="15">
    <mergeCell ref="A17:B17"/>
    <mergeCell ref="J7:L7"/>
    <mergeCell ref="A14:B14"/>
    <mergeCell ref="A16:B16"/>
    <mergeCell ref="A15:B15"/>
    <mergeCell ref="A9:B9"/>
    <mergeCell ref="A10:B10"/>
    <mergeCell ref="A11:B11"/>
    <mergeCell ref="A12:B12"/>
    <mergeCell ref="A13:B13"/>
    <mergeCell ref="A1:L1"/>
    <mergeCell ref="A2:L2"/>
    <mergeCell ref="A3:L3"/>
    <mergeCell ref="B5:L5"/>
    <mergeCell ref="F7:H7"/>
  </mergeCells>
  <pageMargins left="0.39" right="0.39" top="0.39" bottom="0.39" header="0" footer="0"/>
  <pageSetup paperSize="0" fitToHeight="0" orientation="landscape"/>
  <ignoredErrors>
    <ignoredError sqref="L10:L12 L14 L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1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1.75" customHeight="1" x14ac:dyDescent="0.2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4.45" customHeight="1" x14ac:dyDescent="0.2"/>
    <row r="5" spans="1:10" ht="29.1" customHeight="1" x14ac:dyDescent="0.2">
      <c r="A5" s="1" t="s">
        <v>138</v>
      </c>
      <c r="B5" s="76" t="s">
        <v>139</v>
      </c>
      <c r="C5" s="76"/>
      <c r="D5" s="76"/>
      <c r="E5" s="76"/>
      <c r="F5" s="76"/>
      <c r="G5" s="76"/>
      <c r="H5" s="76"/>
      <c r="I5" s="76"/>
      <c r="J5" s="76"/>
    </row>
    <row r="6" spans="1:10" ht="14.45" customHeight="1" x14ac:dyDescent="0.2"/>
    <row r="7" spans="1:10" ht="14.45" customHeight="1" x14ac:dyDescent="0.2">
      <c r="A7" s="67" t="s">
        <v>140</v>
      </c>
      <c r="B7" s="67"/>
      <c r="D7" s="2" t="s">
        <v>141</v>
      </c>
      <c r="F7" s="2" t="s">
        <v>133</v>
      </c>
      <c r="H7" s="2" t="s">
        <v>142</v>
      </c>
      <c r="J7" s="2" t="s">
        <v>143</v>
      </c>
    </row>
    <row r="8" spans="1:10" ht="21.75" customHeight="1" x14ac:dyDescent="0.2">
      <c r="A8" s="79" t="s">
        <v>144</v>
      </c>
      <c r="B8" s="79"/>
      <c r="C8" s="27"/>
      <c r="D8" s="32" t="s">
        <v>145</v>
      </c>
      <c r="E8" s="27"/>
      <c r="F8" s="10">
        <f>'درآمد سرمایه گذاری در سهام'!U110</f>
        <v>1417420171828</v>
      </c>
      <c r="G8" s="27"/>
      <c r="H8" s="20">
        <v>113.66</v>
      </c>
      <c r="I8" s="27"/>
      <c r="J8" s="20">
        <v>-0.67</v>
      </c>
    </row>
    <row r="9" spans="1:10" ht="21.75" customHeight="1" x14ac:dyDescent="0.2">
      <c r="A9" s="80" t="s">
        <v>146</v>
      </c>
      <c r="B9" s="80"/>
      <c r="C9" s="27"/>
      <c r="D9" s="33" t="s">
        <v>147</v>
      </c>
      <c r="E9" s="27"/>
      <c r="F9" s="12">
        <v>0</v>
      </c>
      <c r="G9" s="27"/>
      <c r="H9" s="21">
        <v>0</v>
      </c>
      <c r="I9" s="27"/>
      <c r="J9" s="21">
        <v>0</v>
      </c>
    </row>
    <row r="10" spans="1:10" ht="21.75" customHeight="1" x14ac:dyDescent="0.2">
      <c r="A10" s="80" t="s">
        <v>148</v>
      </c>
      <c r="B10" s="80"/>
      <c r="C10" s="27"/>
      <c r="D10" s="33" t="s">
        <v>149</v>
      </c>
      <c r="E10" s="27"/>
      <c r="F10" s="12">
        <v>0</v>
      </c>
      <c r="G10" s="27"/>
      <c r="H10" s="21">
        <v>0</v>
      </c>
      <c r="I10" s="27"/>
      <c r="J10" s="21">
        <v>0</v>
      </c>
    </row>
    <row r="11" spans="1:10" ht="21.75" customHeight="1" x14ac:dyDescent="0.2">
      <c r="A11" s="80" t="s">
        <v>150</v>
      </c>
      <c r="B11" s="80"/>
      <c r="C11" s="27"/>
      <c r="D11" s="33" t="s">
        <v>151</v>
      </c>
      <c r="E11" s="27"/>
      <c r="F11" s="12">
        <f>'درآمد سپرده بانکی'!H15</f>
        <v>165609566701</v>
      </c>
      <c r="G11" s="27"/>
      <c r="H11" s="21">
        <v>-14</v>
      </c>
      <c r="I11" s="27"/>
      <c r="J11" s="21">
        <v>0.08</v>
      </c>
    </row>
    <row r="12" spans="1:10" ht="21.75" customHeight="1" x14ac:dyDescent="0.2">
      <c r="A12" s="81" t="s">
        <v>152</v>
      </c>
      <c r="B12" s="81"/>
      <c r="C12" s="27"/>
      <c r="D12" s="34" t="s">
        <v>153</v>
      </c>
      <c r="E12" s="27"/>
      <c r="F12" s="13">
        <f>'سایر درآمدها'!F10</f>
        <v>26641681273</v>
      </c>
      <c r="G12" s="27"/>
      <c r="H12" s="22">
        <v>-7.1</v>
      </c>
      <c r="I12" s="27"/>
      <c r="J12" s="22">
        <v>0.04</v>
      </c>
    </row>
    <row r="13" spans="1:10" ht="21.75" customHeight="1" x14ac:dyDescent="0.2">
      <c r="A13" s="75" t="s">
        <v>93</v>
      </c>
      <c r="B13" s="75"/>
      <c r="C13" s="27"/>
      <c r="D13" s="14"/>
      <c r="E13" s="27"/>
      <c r="F13" s="14">
        <f>SUM(F8:F12)</f>
        <v>1609671419802</v>
      </c>
      <c r="G13" s="27"/>
      <c r="H13" s="23">
        <f>SUM(H8:H12)</f>
        <v>92.56</v>
      </c>
      <c r="I13" s="27"/>
      <c r="J13" s="23">
        <f>SUM(J8:J12)</f>
        <v>-0.55000000000000004</v>
      </c>
    </row>
    <row r="17" spans="6:6" x14ac:dyDescent="0.2">
      <c r="F17" s="56"/>
    </row>
    <row r="19" spans="6:6" x14ac:dyDescent="0.2">
      <c r="F19" s="56"/>
    </row>
    <row r="21" spans="6:6" x14ac:dyDescent="0.2">
      <c r="F21" s="56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6"/>
  <sheetViews>
    <sheetView rightToLeft="1" workbookViewId="0">
      <selection sqref="A1:W1"/>
    </sheetView>
  </sheetViews>
  <sheetFormatPr defaultRowHeight="15.75" x14ac:dyDescent="0.4"/>
  <cols>
    <col min="1" max="1" width="5.140625" style="8" customWidth="1"/>
    <col min="2" max="2" width="25.5703125" style="8" customWidth="1"/>
    <col min="3" max="3" width="1.28515625" style="8" customWidth="1"/>
    <col min="4" max="4" width="15.5703125" style="8" bestFit="1" customWidth="1"/>
    <col min="5" max="5" width="1.28515625" style="8" customWidth="1"/>
    <col min="6" max="6" width="17.7109375" style="8" bestFit="1" customWidth="1"/>
    <col min="7" max="7" width="1.28515625" style="8" customWidth="1"/>
    <col min="8" max="8" width="13" style="8" customWidth="1"/>
    <col min="9" max="9" width="1.28515625" style="8" customWidth="1"/>
    <col min="10" max="10" width="17.5703125" style="8" bestFit="1" customWidth="1"/>
    <col min="11" max="11" width="1.28515625" style="8" customWidth="1"/>
    <col min="12" max="12" width="15.5703125" style="8" customWidth="1"/>
    <col min="13" max="13" width="1.28515625" style="8" customWidth="1"/>
    <col min="14" max="14" width="19.42578125" style="8" customWidth="1"/>
    <col min="15" max="16" width="1.28515625" style="8" customWidth="1"/>
    <col min="17" max="17" width="19.28515625" style="8" bestFit="1" customWidth="1"/>
    <col min="18" max="18" width="1.28515625" style="8" customWidth="1"/>
    <col min="19" max="19" width="18.7109375" style="8" bestFit="1" customWidth="1"/>
    <col min="20" max="20" width="1.28515625" style="8" customWidth="1"/>
    <col min="21" max="21" width="18.7109375" style="8" bestFit="1" customWidth="1"/>
    <col min="22" max="22" width="1.28515625" style="8" customWidth="1"/>
    <col min="23" max="23" width="15.5703125" style="8" customWidth="1"/>
    <col min="24" max="24" width="0.28515625" customWidth="1"/>
  </cols>
  <sheetData>
    <row r="1" spans="1:2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ht="21.75" customHeight="1" x14ac:dyDescent="0.2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4" spans="1:23" ht="14.45" customHeight="1" x14ac:dyDescent="0.4"/>
    <row r="5" spans="1:23" ht="14.45" customHeight="1" x14ac:dyDescent="0.2">
      <c r="A5" s="1" t="s">
        <v>154</v>
      </c>
      <c r="B5" s="76" t="s">
        <v>155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</row>
    <row r="6" spans="1:23" ht="14.45" customHeight="1" x14ac:dyDescent="0.4">
      <c r="D6" s="67" t="s">
        <v>156</v>
      </c>
      <c r="E6" s="67"/>
      <c r="F6" s="67"/>
      <c r="G6" s="67"/>
      <c r="H6" s="67"/>
      <c r="I6" s="67"/>
      <c r="J6" s="67"/>
      <c r="K6" s="67"/>
      <c r="L6" s="67"/>
      <c r="N6" s="67" t="s">
        <v>157</v>
      </c>
      <c r="O6" s="67"/>
      <c r="P6" s="67"/>
      <c r="Q6" s="67"/>
      <c r="R6" s="67"/>
      <c r="S6" s="67"/>
      <c r="T6" s="67"/>
      <c r="U6" s="67"/>
      <c r="V6" s="67"/>
      <c r="W6" s="67"/>
    </row>
    <row r="7" spans="1:23" ht="14.45" customHeight="1" x14ac:dyDescent="0.4">
      <c r="D7" s="9"/>
      <c r="E7" s="9"/>
      <c r="F7" s="9"/>
      <c r="G7" s="9"/>
      <c r="H7" s="9"/>
      <c r="I7" s="9"/>
      <c r="J7" s="68" t="s">
        <v>93</v>
      </c>
      <c r="K7" s="68"/>
      <c r="L7" s="68"/>
      <c r="N7" s="9"/>
      <c r="O7" s="9"/>
      <c r="P7" s="9"/>
      <c r="Q7" s="9"/>
      <c r="R7" s="9"/>
      <c r="S7" s="9"/>
      <c r="T7" s="9"/>
      <c r="U7" s="68" t="s">
        <v>93</v>
      </c>
      <c r="V7" s="68"/>
      <c r="W7" s="68"/>
    </row>
    <row r="8" spans="1:23" ht="14.45" customHeight="1" x14ac:dyDescent="0.4">
      <c r="A8" s="67" t="s">
        <v>158</v>
      </c>
      <c r="B8" s="67"/>
      <c r="D8" s="2" t="s">
        <v>159</v>
      </c>
      <c r="F8" s="2" t="s">
        <v>160</v>
      </c>
      <c r="H8" s="2" t="s">
        <v>161</v>
      </c>
      <c r="J8" s="4" t="s">
        <v>133</v>
      </c>
      <c r="K8" s="9"/>
      <c r="L8" s="4" t="s">
        <v>142</v>
      </c>
      <c r="N8" s="2" t="s">
        <v>159</v>
      </c>
      <c r="P8" s="67" t="s">
        <v>160</v>
      </c>
      <c r="Q8" s="67"/>
      <c r="S8" s="2" t="s">
        <v>161</v>
      </c>
      <c r="U8" s="4" t="s">
        <v>133</v>
      </c>
      <c r="V8" s="9"/>
      <c r="W8" s="4" t="s">
        <v>142</v>
      </c>
    </row>
    <row r="9" spans="1:23" ht="21.75" customHeight="1" x14ac:dyDescent="0.4">
      <c r="A9" s="82" t="s">
        <v>162</v>
      </c>
      <c r="B9" s="82"/>
      <c r="D9" s="85">
        <v>0</v>
      </c>
      <c r="E9" s="85"/>
      <c r="F9" s="85">
        <v>0</v>
      </c>
      <c r="G9" s="85"/>
      <c r="H9" s="85">
        <v>0</v>
      </c>
      <c r="I9" s="85"/>
      <c r="J9" s="17">
        <v>0</v>
      </c>
      <c r="K9" s="11"/>
      <c r="L9" s="20">
        <v>0</v>
      </c>
      <c r="M9" s="11"/>
      <c r="N9" s="15">
        <v>0</v>
      </c>
      <c r="O9" s="16"/>
      <c r="P9" s="83">
        <v>0</v>
      </c>
      <c r="Q9" s="83"/>
      <c r="R9" s="16"/>
      <c r="S9" s="15">
        <v>3313684140</v>
      </c>
      <c r="T9" s="16"/>
      <c r="U9" s="15">
        <f>N9+P9+S9</f>
        <v>3313684140</v>
      </c>
      <c r="V9" s="11"/>
      <c r="W9" s="20">
        <v>0.2</v>
      </c>
    </row>
    <row r="10" spans="1:23" ht="21.75" customHeight="1" x14ac:dyDescent="0.4">
      <c r="A10" s="84" t="s">
        <v>56</v>
      </c>
      <c r="B10" s="84"/>
      <c r="D10" s="85">
        <v>0</v>
      </c>
      <c r="E10" s="85"/>
      <c r="F10" s="85">
        <v>0</v>
      </c>
      <c r="G10" s="85"/>
      <c r="H10" s="85">
        <v>0</v>
      </c>
      <c r="I10" s="85"/>
      <c r="J10" s="17">
        <v>0</v>
      </c>
      <c r="K10" s="11"/>
      <c r="L10" s="21">
        <v>0</v>
      </c>
      <c r="M10" s="11"/>
      <c r="N10" s="17">
        <v>0</v>
      </c>
      <c r="O10" s="16"/>
      <c r="P10" s="85">
        <v>-29735292844</v>
      </c>
      <c r="Q10" s="85"/>
      <c r="R10" s="16"/>
      <c r="S10" s="17">
        <v>-72634914250</v>
      </c>
      <c r="T10" s="16"/>
      <c r="U10" s="61">
        <f t="shared" ref="U10:U73" si="0">N10+P10+S10</f>
        <v>-102370207094</v>
      </c>
      <c r="V10" s="11"/>
      <c r="W10" s="21">
        <v>-6.54</v>
      </c>
    </row>
    <row r="11" spans="1:23" ht="21.75" customHeight="1" x14ac:dyDescent="0.4">
      <c r="A11" s="84" t="s">
        <v>163</v>
      </c>
      <c r="B11" s="84"/>
      <c r="D11" s="85">
        <v>0</v>
      </c>
      <c r="E11" s="85"/>
      <c r="F11" s="85">
        <v>0</v>
      </c>
      <c r="G11" s="85"/>
      <c r="H11" s="85">
        <v>0</v>
      </c>
      <c r="I11" s="85"/>
      <c r="J11" s="17">
        <v>0</v>
      </c>
      <c r="K11" s="11"/>
      <c r="L11" s="21">
        <v>0</v>
      </c>
      <c r="M11" s="11"/>
      <c r="N11" s="17">
        <v>0</v>
      </c>
      <c r="O11" s="16"/>
      <c r="P11" s="85">
        <v>0</v>
      </c>
      <c r="Q11" s="85"/>
      <c r="R11" s="16"/>
      <c r="S11" s="17">
        <v>17851651773</v>
      </c>
      <c r="T11" s="16"/>
      <c r="U11" s="61">
        <f t="shared" si="0"/>
        <v>17851651773</v>
      </c>
      <c r="V11" s="11"/>
      <c r="W11" s="21">
        <v>1.03</v>
      </c>
    </row>
    <row r="12" spans="1:23" ht="21.75" customHeight="1" x14ac:dyDescent="0.4">
      <c r="A12" s="84" t="s">
        <v>164</v>
      </c>
      <c r="B12" s="84"/>
      <c r="D12" s="85">
        <v>0</v>
      </c>
      <c r="E12" s="85"/>
      <c r="F12" s="85">
        <v>0</v>
      </c>
      <c r="G12" s="85"/>
      <c r="H12" s="85">
        <v>0</v>
      </c>
      <c r="I12" s="85"/>
      <c r="J12" s="17">
        <v>0</v>
      </c>
      <c r="K12" s="11"/>
      <c r="L12" s="21">
        <v>0</v>
      </c>
      <c r="M12" s="11"/>
      <c r="N12" s="17">
        <v>0</v>
      </c>
      <c r="O12" s="16"/>
      <c r="P12" s="85">
        <v>0</v>
      </c>
      <c r="Q12" s="85"/>
      <c r="R12" s="16"/>
      <c r="S12" s="17">
        <v>-9553322817</v>
      </c>
      <c r="T12" s="16"/>
      <c r="U12" s="61">
        <f t="shared" si="0"/>
        <v>-9553322817</v>
      </c>
      <c r="V12" s="11"/>
      <c r="W12" s="21">
        <v>-0.71</v>
      </c>
    </row>
    <row r="13" spans="1:23" ht="21.75" customHeight="1" x14ac:dyDescent="0.4">
      <c r="A13" s="84" t="s">
        <v>27</v>
      </c>
      <c r="B13" s="84"/>
      <c r="D13" s="85">
        <v>0</v>
      </c>
      <c r="E13" s="85"/>
      <c r="F13" s="85">
        <v>0</v>
      </c>
      <c r="G13" s="85"/>
      <c r="H13" s="85">
        <v>0</v>
      </c>
      <c r="I13" s="85"/>
      <c r="J13" s="17">
        <v>0</v>
      </c>
      <c r="K13" s="11"/>
      <c r="L13" s="21">
        <v>0</v>
      </c>
      <c r="M13" s="11"/>
      <c r="N13" s="17">
        <v>0</v>
      </c>
      <c r="O13" s="16"/>
      <c r="P13" s="85">
        <v>-36829626456</v>
      </c>
      <c r="Q13" s="85"/>
      <c r="R13" s="16"/>
      <c r="S13" s="17">
        <v>124747252143</v>
      </c>
      <c r="T13" s="16"/>
      <c r="U13" s="61">
        <f t="shared" si="0"/>
        <v>87917625687</v>
      </c>
      <c r="V13" s="11"/>
      <c r="W13" s="21">
        <v>5.17</v>
      </c>
    </row>
    <row r="14" spans="1:23" ht="21.75" customHeight="1" x14ac:dyDescent="0.4">
      <c r="A14" s="84" t="s">
        <v>165</v>
      </c>
      <c r="B14" s="84"/>
      <c r="D14" s="85">
        <v>0</v>
      </c>
      <c r="E14" s="85"/>
      <c r="F14" s="85">
        <v>0</v>
      </c>
      <c r="G14" s="85"/>
      <c r="H14" s="85">
        <v>0</v>
      </c>
      <c r="I14" s="85"/>
      <c r="J14" s="17">
        <v>0</v>
      </c>
      <c r="K14" s="11"/>
      <c r="L14" s="21">
        <v>0</v>
      </c>
      <c r="M14" s="11"/>
      <c r="N14" s="17">
        <v>0</v>
      </c>
      <c r="O14" s="16"/>
      <c r="P14" s="85">
        <v>0</v>
      </c>
      <c r="Q14" s="85"/>
      <c r="R14" s="16"/>
      <c r="S14" s="17">
        <v>189607328636</v>
      </c>
      <c r="T14" s="16"/>
      <c r="U14" s="61">
        <f t="shared" si="0"/>
        <v>189607328636</v>
      </c>
      <c r="V14" s="11"/>
      <c r="W14" s="21">
        <v>10.65</v>
      </c>
    </row>
    <row r="15" spans="1:23" ht="21.75" customHeight="1" x14ac:dyDescent="0.4">
      <c r="A15" s="84" t="s">
        <v>166</v>
      </c>
      <c r="B15" s="84"/>
      <c r="D15" s="85">
        <v>0</v>
      </c>
      <c r="E15" s="85"/>
      <c r="F15" s="85">
        <v>0</v>
      </c>
      <c r="G15" s="85"/>
      <c r="H15" s="85">
        <v>0</v>
      </c>
      <c r="I15" s="85"/>
      <c r="J15" s="17">
        <v>0</v>
      </c>
      <c r="K15" s="11"/>
      <c r="L15" s="21">
        <v>0</v>
      </c>
      <c r="M15" s="11"/>
      <c r="N15" s="17">
        <v>0</v>
      </c>
      <c r="O15" s="16"/>
      <c r="P15" s="85">
        <v>0</v>
      </c>
      <c r="Q15" s="85"/>
      <c r="R15" s="16"/>
      <c r="S15" s="17">
        <v>0</v>
      </c>
      <c r="T15" s="16"/>
      <c r="U15" s="61">
        <f t="shared" si="0"/>
        <v>0</v>
      </c>
      <c r="V15" s="11"/>
      <c r="W15" s="21">
        <v>0</v>
      </c>
    </row>
    <row r="16" spans="1:23" ht="21.75" customHeight="1" x14ac:dyDescent="0.4">
      <c r="A16" s="84" t="s">
        <v>38</v>
      </c>
      <c r="B16" s="84"/>
      <c r="D16" s="85">
        <v>0</v>
      </c>
      <c r="E16" s="85"/>
      <c r="F16" s="85">
        <v>0</v>
      </c>
      <c r="G16" s="85"/>
      <c r="H16" s="85">
        <v>0</v>
      </c>
      <c r="I16" s="85"/>
      <c r="J16" s="17">
        <v>0</v>
      </c>
      <c r="K16" s="11"/>
      <c r="L16" s="21">
        <v>0</v>
      </c>
      <c r="M16" s="11"/>
      <c r="N16" s="62">
        <v>83620000000</v>
      </c>
      <c r="O16" s="16"/>
      <c r="P16" s="85">
        <v>-90039572682</v>
      </c>
      <c r="Q16" s="85"/>
      <c r="R16" s="16"/>
      <c r="S16" s="17">
        <v>-38012337238</v>
      </c>
      <c r="T16" s="16"/>
      <c r="U16" s="61">
        <f t="shared" si="0"/>
        <v>-44431909920</v>
      </c>
      <c r="V16" s="11"/>
      <c r="W16" s="21">
        <v>-2.92</v>
      </c>
    </row>
    <row r="17" spans="1:23" ht="21.75" customHeight="1" x14ac:dyDescent="0.4">
      <c r="A17" s="84" t="s">
        <v>167</v>
      </c>
      <c r="B17" s="84"/>
      <c r="D17" s="85">
        <v>0</v>
      </c>
      <c r="E17" s="85"/>
      <c r="F17" s="85">
        <v>0</v>
      </c>
      <c r="G17" s="85"/>
      <c r="H17" s="85">
        <v>0</v>
      </c>
      <c r="I17" s="85"/>
      <c r="J17" s="17">
        <v>0</v>
      </c>
      <c r="K17" s="11"/>
      <c r="L17" s="21">
        <v>0</v>
      </c>
      <c r="M17" s="11"/>
      <c r="N17" s="17">
        <v>0</v>
      </c>
      <c r="O17" s="16"/>
      <c r="P17" s="85">
        <v>0</v>
      </c>
      <c r="Q17" s="85"/>
      <c r="R17" s="16"/>
      <c r="S17" s="17">
        <v>2733221410</v>
      </c>
      <c r="T17" s="16"/>
      <c r="U17" s="61">
        <f t="shared" si="0"/>
        <v>2733221410</v>
      </c>
      <c r="V17" s="11"/>
      <c r="W17" s="21">
        <v>0.02</v>
      </c>
    </row>
    <row r="18" spans="1:23" ht="21.75" customHeight="1" x14ac:dyDescent="0.4">
      <c r="A18" s="84" t="s">
        <v>54</v>
      </c>
      <c r="B18" s="84"/>
      <c r="D18" s="85">
        <v>0</v>
      </c>
      <c r="E18" s="85"/>
      <c r="F18" s="85">
        <v>0</v>
      </c>
      <c r="G18" s="85"/>
      <c r="H18" s="85">
        <v>0</v>
      </c>
      <c r="I18" s="85"/>
      <c r="J18" s="17">
        <v>0</v>
      </c>
      <c r="K18" s="11"/>
      <c r="L18" s="21">
        <v>0</v>
      </c>
      <c r="M18" s="11"/>
      <c r="N18" s="17">
        <v>0</v>
      </c>
      <c r="O18" s="16"/>
      <c r="P18" s="85">
        <v>-3113502329</v>
      </c>
      <c r="Q18" s="85"/>
      <c r="R18" s="16"/>
      <c r="S18" s="17">
        <v>321094943317</v>
      </c>
      <c r="T18" s="16"/>
      <c r="U18" s="61">
        <f t="shared" si="0"/>
        <v>317981440988</v>
      </c>
      <c r="V18" s="11"/>
      <c r="W18" s="21">
        <v>18.95</v>
      </c>
    </row>
    <row r="19" spans="1:23" ht="21.75" customHeight="1" x14ac:dyDescent="0.4">
      <c r="A19" s="84" t="s">
        <v>168</v>
      </c>
      <c r="B19" s="84"/>
      <c r="D19" s="85">
        <v>0</v>
      </c>
      <c r="E19" s="85"/>
      <c r="F19" s="85">
        <v>0</v>
      </c>
      <c r="G19" s="85"/>
      <c r="H19" s="85">
        <v>0</v>
      </c>
      <c r="I19" s="85"/>
      <c r="J19" s="17">
        <v>0</v>
      </c>
      <c r="K19" s="11"/>
      <c r="L19" s="21">
        <v>0</v>
      </c>
      <c r="M19" s="11"/>
      <c r="N19" s="17">
        <v>0</v>
      </c>
      <c r="O19" s="16"/>
      <c r="P19" s="85">
        <v>0</v>
      </c>
      <c r="Q19" s="85"/>
      <c r="R19" s="16"/>
      <c r="S19" s="17">
        <v>11803374900</v>
      </c>
      <c r="T19" s="16"/>
      <c r="U19" s="61">
        <f t="shared" si="0"/>
        <v>11803374900</v>
      </c>
      <c r="V19" s="11"/>
      <c r="W19" s="21">
        <v>0.42</v>
      </c>
    </row>
    <row r="20" spans="1:23" ht="21.75" customHeight="1" x14ac:dyDescent="0.4">
      <c r="A20" s="84" t="s">
        <v>169</v>
      </c>
      <c r="B20" s="84"/>
      <c r="D20" s="85">
        <v>0</v>
      </c>
      <c r="E20" s="85"/>
      <c r="F20" s="85">
        <v>0</v>
      </c>
      <c r="G20" s="85"/>
      <c r="H20" s="85">
        <v>0</v>
      </c>
      <c r="I20" s="85"/>
      <c r="J20" s="17">
        <v>0</v>
      </c>
      <c r="K20" s="11"/>
      <c r="L20" s="21">
        <v>0</v>
      </c>
      <c r="M20" s="11"/>
      <c r="N20" s="17">
        <v>0</v>
      </c>
      <c r="O20" s="16"/>
      <c r="P20" s="85">
        <v>0</v>
      </c>
      <c r="Q20" s="85"/>
      <c r="R20" s="16"/>
      <c r="S20" s="17">
        <v>8938014100</v>
      </c>
      <c r="T20" s="16"/>
      <c r="U20" s="61">
        <f t="shared" si="0"/>
        <v>8938014100</v>
      </c>
      <c r="V20" s="11"/>
      <c r="W20" s="21">
        <v>0.43</v>
      </c>
    </row>
    <row r="21" spans="1:23" ht="21.75" customHeight="1" x14ac:dyDescent="0.4">
      <c r="A21" s="84" t="s">
        <v>34</v>
      </c>
      <c r="B21" s="84"/>
      <c r="D21" s="85">
        <v>0</v>
      </c>
      <c r="E21" s="85"/>
      <c r="F21" s="85">
        <v>0</v>
      </c>
      <c r="G21" s="85"/>
      <c r="H21" s="85">
        <v>0</v>
      </c>
      <c r="I21" s="85"/>
      <c r="J21" s="17">
        <v>0</v>
      </c>
      <c r="K21" s="11"/>
      <c r="L21" s="21">
        <v>0</v>
      </c>
      <c r="M21" s="11"/>
      <c r="N21" s="17">
        <v>0</v>
      </c>
      <c r="O21" s="16"/>
      <c r="P21" s="85">
        <v>124956926125</v>
      </c>
      <c r="Q21" s="85"/>
      <c r="R21" s="16"/>
      <c r="S21" s="17">
        <v>12324564322</v>
      </c>
      <c r="T21" s="16"/>
      <c r="U21" s="61">
        <f t="shared" si="0"/>
        <v>137281490447</v>
      </c>
      <c r="V21" s="11"/>
      <c r="W21" s="21">
        <v>8.51</v>
      </c>
    </row>
    <row r="22" spans="1:23" ht="21.75" customHeight="1" x14ac:dyDescent="0.4">
      <c r="A22" s="84" t="s">
        <v>170</v>
      </c>
      <c r="B22" s="84"/>
      <c r="D22" s="85">
        <v>0</v>
      </c>
      <c r="E22" s="85"/>
      <c r="F22" s="85">
        <v>0</v>
      </c>
      <c r="G22" s="85"/>
      <c r="H22" s="85">
        <v>0</v>
      </c>
      <c r="I22" s="85"/>
      <c r="J22" s="17">
        <v>0</v>
      </c>
      <c r="K22" s="11"/>
      <c r="L22" s="21">
        <v>0</v>
      </c>
      <c r="M22" s="11"/>
      <c r="N22" s="17">
        <v>0</v>
      </c>
      <c r="O22" s="16"/>
      <c r="P22" s="85">
        <v>0</v>
      </c>
      <c r="Q22" s="85"/>
      <c r="R22" s="16"/>
      <c r="S22" s="17">
        <v>-20531612012</v>
      </c>
      <c r="T22" s="16"/>
      <c r="U22" s="61">
        <f t="shared" si="0"/>
        <v>-20531612012</v>
      </c>
      <c r="V22" s="11"/>
      <c r="W22" s="21">
        <v>-1.36</v>
      </c>
    </row>
    <row r="23" spans="1:23" ht="21.75" customHeight="1" x14ac:dyDescent="0.4">
      <c r="A23" s="84" t="s">
        <v>171</v>
      </c>
      <c r="B23" s="84"/>
      <c r="D23" s="85">
        <v>0</v>
      </c>
      <c r="E23" s="85"/>
      <c r="F23" s="85">
        <v>0</v>
      </c>
      <c r="G23" s="85"/>
      <c r="H23" s="85">
        <v>0</v>
      </c>
      <c r="I23" s="85"/>
      <c r="J23" s="17">
        <v>0</v>
      </c>
      <c r="K23" s="11"/>
      <c r="L23" s="21">
        <v>0</v>
      </c>
      <c r="M23" s="11"/>
      <c r="N23" s="17">
        <v>0</v>
      </c>
      <c r="O23" s="16"/>
      <c r="P23" s="85">
        <v>0</v>
      </c>
      <c r="Q23" s="85"/>
      <c r="R23" s="16"/>
      <c r="S23" s="17">
        <v>47927304180</v>
      </c>
      <c r="T23" s="16"/>
      <c r="U23" s="61">
        <f t="shared" si="0"/>
        <v>47927304180</v>
      </c>
      <c r="V23" s="11"/>
      <c r="W23" s="21">
        <v>2.77</v>
      </c>
    </row>
    <row r="24" spans="1:23" ht="21.75" customHeight="1" x14ac:dyDescent="0.4">
      <c r="A24" s="84" t="s">
        <v>172</v>
      </c>
      <c r="B24" s="84"/>
      <c r="D24" s="85">
        <v>0</v>
      </c>
      <c r="E24" s="85"/>
      <c r="F24" s="85">
        <v>0</v>
      </c>
      <c r="G24" s="85"/>
      <c r="H24" s="85">
        <v>0</v>
      </c>
      <c r="I24" s="85"/>
      <c r="J24" s="17">
        <v>0</v>
      </c>
      <c r="K24" s="11"/>
      <c r="L24" s="21">
        <v>0</v>
      </c>
      <c r="M24" s="11"/>
      <c r="N24" s="17">
        <v>0</v>
      </c>
      <c r="O24" s="16"/>
      <c r="P24" s="85">
        <v>0</v>
      </c>
      <c r="Q24" s="85"/>
      <c r="R24" s="16"/>
      <c r="S24" s="17">
        <v>4025643810</v>
      </c>
      <c r="T24" s="16"/>
      <c r="U24" s="61">
        <f t="shared" si="0"/>
        <v>4025643810</v>
      </c>
      <c r="V24" s="11"/>
      <c r="W24" s="21">
        <v>-0.19</v>
      </c>
    </row>
    <row r="25" spans="1:23" ht="21.75" customHeight="1" x14ac:dyDescent="0.4">
      <c r="A25" s="84" t="s">
        <v>86</v>
      </c>
      <c r="B25" s="84"/>
      <c r="D25" s="85">
        <v>0</v>
      </c>
      <c r="E25" s="85"/>
      <c r="F25" s="85">
        <v>0</v>
      </c>
      <c r="G25" s="85"/>
      <c r="H25" s="85">
        <v>0</v>
      </c>
      <c r="I25" s="85"/>
      <c r="J25" s="17">
        <v>0</v>
      </c>
      <c r="K25" s="11"/>
      <c r="L25" s="21">
        <v>0</v>
      </c>
      <c r="M25" s="11"/>
      <c r="N25" s="17">
        <v>0</v>
      </c>
      <c r="O25" s="16"/>
      <c r="P25" s="85">
        <v>74015191343</v>
      </c>
      <c r="Q25" s="85"/>
      <c r="R25" s="16"/>
      <c r="S25" s="17">
        <v>6698554712</v>
      </c>
      <c r="T25" s="16"/>
      <c r="U25" s="61">
        <f t="shared" si="0"/>
        <v>80713746055</v>
      </c>
      <c r="V25" s="11"/>
      <c r="W25" s="21">
        <v>5</v>
      </c>
    </row>
    <row r="26" spans="1:23" ht="21.75" customHeight="1" x14ac:dyDescent="0.4">
      <c r="A26" s="84" t="s">
        <v>82</v>
      </c>
      <c r="B26" s="84"/>
      <c r="D26" s="85">
        <v>0</v>
      </c>
      <c r="E26" s="85"/>
      <c r="F26" s="85">
        <v>0</v>
      </c>
      <c r="G26" s="85"/>
      <c r="H26" s="85">
        <v>0</v>
      </c>
      <c r="I26" s="85"/>
      <c r="J26" s="17">
        <v>0</v>
      </c>
      <c r="K26" s="11"/>
      <c r="L26" s="21">
        <v>0</v>
      </c>
      <c r="M26" s="11"/>
      <c r="N26" s="17">
        <v>0</v>
      </c>
      <c r="O26" s="16"/>
      <c r="P26" s="85">
        <v>296250397406</v>
      </c>
      <c r="Q26" s="85"/>
      <c r="R26" s="16"/>
      <c r="S26" s="17">
        <v>1267356003347</v>
      </c>
      <c r="T26" s="16"/>
      <c r="U26" s="61">
        <f t="shared" si="0"/>
        <v>1563606400753</v>
      </c>
      <c r="V26" s="11"/>
      <c r="W26" s="21">
        <v>94.48</v>
      </c>
    </row>
    <row r="27" spans="1:23" ht="21.75" customHeight="1" x14ac:dyDescent="0.4">
      <c r="A27" s="84" t="s">
        <v>173</v>
      </c>
      <c r="B27" s="84"/>
      <c r="D27" s="85">
        <v>0</v>
      </c>
      <c r="E27" s="85"/>
      <c r="F27" s="85">
        <v>0</v>
      </c>
      <c r="G27" s="85"/>
      <c r="H27" s="85">
        <v>0</v>
      </c>
      <c r="I27" s="85"/>
      <c r="J27" s="17">
        <v>0</v>
      </c>
      <c r="K27" s="11"/>
      <c r="L27" s="21">
        <v>0</v>
      </c>
      <c r="M27" s="11"/>
      <c r="N27" s="17">
        <v>0</v>
      </c>
      <c r="O27" s="16"/>
      <c r="P27" s="85">
        <v>0</v>
      </c>
      <c r="Q27" s="85"/>
      <c r="R27" s="16"/>
      <c r="S27" s="17">
        <v>22341210096</v>
      </c>
      <c r="T27" s="16"/>
      <c r="U27" s="61">
        <f t="shared" si="0"/>
        <v>22341210096</v>
      </c>
      <c r="V27" s="11"/>
      <c r="W27" s="21">
        <v>1.1000000000000001</v>
      </c>
    </row>
    <row r="28" spans="1:23" ht="21.75" customHeight="1" x14ac:dyDescent="0.4">
      <c r="A28" s="84" t="s">
        <v>57</v>
      </c>
      <c r="B28" s="84"/>
      <c r="D28" s="85">
        <v>0</v>
      </c>
      <c r="E28" s="85"/>
      <c r="F28" s="85">
        <v>0</v>
      </c>
      <c r="G28" s="85"/>
      <c r="H28" s="85">
        <v>0</v>
      </c>
      <c r="I28" s="85"/>
      <c r="J28" s="17">
        <v>0</v>
      </c>
      <c r="K28" s="11"/>
      <c r="L28" s="21">
        <v>0</v>
      </c>
      <c r="M28" s="11"/>
      <c r="N28" s="17">
        <v>525000000000</v>
      </c>
      <c r="O28" s="16"/>
      <c r="P28" s="85">
        <v>-387404042913</v>
      </c>
      <c r="Q28" s="85"/>
      <c r="R28" s="16"/>
      <c r="S28" s="17">
        <v>22390313269</v>
      </c>
      <c r="T28" s="16"/>
      <c r="U28" s="61">
        <f t="shared" si="0"/>
        <v>159986270356</v>
      </c>
      <c r="V28" s="11"/>
      <c r="W28" s="21">
        <v>8.94</v>
      </c>
    </row>
    <row r="29" spans="1:23" ht="21.75" customHeight="1" x14ac:dyDescent="0.4">
      <c r="A29" s="84" t="s">
        <v>20</v>
      </c>
      <c r="B29" s="84"/>
      <c r="D29" s="85">
        <v>0</v>
      </c>
      <c r="E29" s="85"/>
      <c r="F29" s="85">
        <v>0</v>
      </c>
      <c r="G29" s="85"/>
      <c r="H29" s="85">
        <v>0</v>
      </c>
      <c r="I29" s="85"/>
      <c r="J29" s="17">
        <v>0</v>
      </c>
      <c r="K29" s="11"/>
      <c r="L29" s="21">
        <v>0</v>
      </c>
      <c r="M29" s="11"/>
      <c r="N29" s="17">
        <v>0</v>
      </c>
      <c r="O29" s="16"/>
      <c r="P29" s="85">
        <v>-10868234817</v>
      </c>
      <c r="Q29" s="85"/>
      <c r="R29" s="16"/>
      <c r="S29" s="17">
        <v>-6049729643</v>
      </c>
      <c r="T29" s="16"/>
      <c r="U29" s="61">
        <f t="shared" si="0"/>
        <v>-16917964460</v>
      </c>
      <c r="V29" s="11"/>
      <c r="W29" s="21">
        <v>-1.53</v>
      </c>
    </row>
    <row r="30" spans="1:23" ht="21.75" customHeight="1" x14ac:dyDescent="0.4">
      <c r="A30" s="84" t="s">
        <v>28</v>
      </c>
      <c r="B30" s="84"/>
      <c r="D30" s="85">
        <v>0</v>
      </c>
      <c r="E30" s="85"/>
      <c r="F30" s="85">
        <v>0</v>
      </c>
      <c r="G30" s="85"/>
      <c r="H30" s="85">
        <v>0</v>
      </c>
      <c r="I30" s="85"/>
      <c r="J30" s="17">
        <v>0</v>
      </c>
      <c r="K30" s="11"/>
      <c r="L30" s="21">
        <v>0</v>
      </c>
      <c r="M30" s="11"/>
      <c r="N30" s="17">
        <v>0</v>
      </c>
      <c r="O30" s="16"/>
      <c r="P30" s="85">
        <v>85979670100</v>
      </c>
      <c r="Q30" s="85"/>
      <c r="R30" s="16"/>
      <c r="S30" s="17">
        <v>101604893421</v>
      </c>
      <c r="T30" s="16"/>
      <c r="U30" s="61">
        <f t="shared" si="0"/>
        <v>187584563521</v>
      </c>
      <c r="V30" s="11"/>
      <c r="W30" s="21">
        <v>11.41</v>
      </c>
    </row>
    <row r="31" spans="1:23" ht="21.75" customHeight="1" x14ac:dyDescent="0.4">
      <c r="A31" s="84" t="s">
        <v>174</v>
      </c>
      <c r="B31" s="84"/>
      <c r="D31" s="85">
        <v>0</v>
      </c>
      <c r="E31" s="85"/>
      <c r="F31" s="85">
        <v>0</v>
      </c>
      <c r="G31" s="85"/>
      <c r="H31" s="85">
        <v>0</v>
      </c>
      <c r="I31" s="85"/>
      <c r="J31" s="17">
        <v>0</v>
      </c>
      <c r="K31" s="11"/>
      <c r="L31" s="21">
        <v>0</v>
      </c>
      <c r="M31" s="11"/>
      <c r="N31" s="17">
        <v>0</v>
      </c>
      <c r="O31" s="16"/>
      <c r="P31" s="85">
        <v>0</v>
      </c>
      <c r="Q31" s="85"/>
      <c r="R31" s="16"/>
      <c r="S31" s="17">
        <v>18784037970</v>
      </c>
      <c r="T31" s="16"/>
      <c r="U31" s="61">
        <f t="shared" si="0"/>
        <v>18784037970</v>
      </c>
      <c r="V31" s="11"/>
      <c r="W31" s="21">
        <v>1.0900000000000001</v>
      </c>
    </row>
    <row r="32" spans="1:23" ht="21.75" customHeight="1" x14ac:dyDescent="0.4">
      <c r="A32" s="84" t="s">
        <v>62</v>
      </c>
      <c r="B32" s="84"/>
      <c r="D32" s="85">
        <v>0</v>
      </c>
      <c r="E32" s="85"/>
      <c r="F32" s="85">
        <v>-425374644799</v>
      </c>
      <c r="G32" s="85"/>
      <c r="H32" s="85">
        <v>0</v>
      </c>
      <c r="I32" s="85"/>
      <c r="J32" s="17">
        <v>-425374644799</v>
      </c>
      <c r="K32" s="11"/>
      <c r="L32" s="21">
        <v>113.31</v>
      </c>
      <c r="M32" s="11"/>
      <c r="N32" s="17">
        <v>0</v>
      </c>
      <c r="O32" s="16"/>
      <c r="P32" s="85">
        <v>961281374219</v>
      </c>
      <c r="Q32" s="85"/>
      <c r="R32" s="16"/>
      <c r="S32" s="17">
        <v>985539015557</v>
      </c>
      <c r="T32" s="16"/>
      <c r="U32" s="61">
        <f t="shared" si="0"/>
        <v>1946820389776</v>
      </c>
      <c r="V32" s="11"/>
      <c r="W32" s="21">
        <v>120.56</v>
      </c>
    </row>
    <row r="33" spans="1:23" ht="21.75" customHeight="1" x14ac:dyDescent="0.4">
      <c r="A33" s="84" t="s">
        <v>175</v>
      </c>
      <c r="B33" s="84"/>
      <c r="D33" s="85">
        <v>0</v>
      </c>
      <c r="E33" s="85"/>
      <c r="F33" s="85">
        <v>0</v>
      </c>
      <c r="G33" s="85"/>
      <c r="H33" s="85">
        <v>0</v>
      </c>
      <c r="I33" s="85"/>
      <c r="J33" s="17">
        <v>0</v>
      </c>
      <c r="K33" s="11"/>
      <c r="L33" s="21">
        <v>0</v>
      </c>
      <c r="M33" s="11"/>
      <c r="N33" s="17">
        <v>0</v>
      </c>
      <c r="O33" s="16"/>
      <c r="P33" s="85">
        <v>0</v>
      </c>
      <c r="Q33" s="85"/>
      <c r="R33" s="16"/>
      <c r="S33" s="17">
        <v>58252226621</v>
      </c>
      <c r="T33" s="16"/>
      <c r="U33" s="61">
        <f t="shared" si="0"/>
        <v>58252226621</v>
      </c>
      <c r="V33" s="11"/>
      <c r="W33" s="21">
        <v>3.35</v>
      </c>
    </row>
    <row r="34" spans="1:23" ht="21.75" customHeight="1" x14ac:dyDescent="0.4">
      <c r="A34" s="84" t="s">
        <v>35</v>
      </c>
      <c r="B34" s="84"/>
      <c r="D34" s="85">
        <v>0</v>
      </c>
      <c r="E34" s="85"/>
      <c r="F34" s="85">
        <v>0</v>
      </c>
      <c r="G34" s="85"/>
      <c r="H34" s="85">
        <v>0</v>
      </c>
      <c r="I34" s="85"/>
      <c r="J34" s="17">
        <v>0</v>
      </c>
      <c r="K34" s="11"/>
      <c r="L34" s="21">
        <v>0</v>
      </c>
      <c r="M34" s="11"/>
      <c r="N34" s="17">
        <v>0</v>
      </c>
      <c r="O34" s="16"/>
      <c r="P34" s="85">
        <v>14357652210</v>
      </c>
      <c r="Q34" s="85"/>
      <c r="R34" s="16"/>
      <c r="S34" s="17">
        <v>7971849542</v>
      </c>
      <c r="T34" s="16"/>
      <c r="U34" s="61">
        <f t="shared" si="0"/>
        <v>22329501752</v>
      </c>
      <c r="V34" s="11"/>
      <c r="W34" s="21">
        <v>1.33</v>
      </c>
    </row>
    <row r="35" spans="1:23" ht="21.75" customHeight="1" x14ac:dyDescent="0.4">
      <c r="A35" s="84" t="s">
        <v>45</v>
      </c>
      <c r="B35" s="84"/>
      <c r="D35" s="85">
        <v>0</v>
      </c>
      <c r="E35" s="85"/>
      <c r="F35" s="85">
        <v>0</v>
      </c>
      <c r="G35" s="85"/>
      <c r="H35" s="85">
        <v>0</v>
      </c>
      <c r="I35" s="85"/>
      <c r="J35" s="17">
        <v>0</v>
      </c>
      <c r="K35" s="11"/>
      <c r="L35" s="21">
        <v>0</v>
      </c>
      <c r="M35" s="11"/>
      <c r="N35" s="17">
        <v>0</v>
      </c>
      <c r="O35" s="16"/>
      <c r="P35" s="85">
        <v>-128905377269</v>
      </c>
      <c r="Q35" s="85"/>
      <c r="R35" s="16"/>
      <c r="S35" s="17">
        <v>55243693726</v>
      </c>
      <c r="T35" s="16"/>
      <c r="U35" s="61">
        <f t="shared" si="0"/>
        <v>-73661683543</v>
      </c>
      <c r="V35" s="11"/>
      <c r="W35" s="21">
        <v>-4.78</v>
      </c>
    </row>
    <row r="36" spans="1:23" ht="21.75" customHeight="1" x14ac:dyDescent="0.4">
      <c r="A36" s="84" t="s">
        <v>52</v>
      </c>
      <c r="B36" s="84"/>
      <c r="D36" s="85">
        <v>0</v>
      </c>
      <c r="E36" s="85"/>
      <c r="F36" s="85">
        <v>0</v>
      </c>
      <c r="G36" s="85"/>
      <c r="H36" s="85">
        <v>0</v>
      </c>
      <c r="I36" s="85"/>
      <c r="J36" s="17">
        <v>0</v>
      </c>
      <c r="K36" s="11"/>
      <c r="L36" s="21">
        <v>0</v>
      </c>
      <c r="M36" s="11"/>
      <c r="N36" s="17">
        <v>0</v>
      </c>
      <c r="O36" s="16"/>
      <c r="P36" s="85">
        <v>-34749498023</v>
      </c>
      <c r="Q36" s="85"/>
      <c r="R36" s="16"/>
      <c r="S36" s="17">
        <v>15273248917</v>
      </c>
      <c r="T36" s="16"/>
      <c r="U36" s="61">
        <f t="shared" si="0"/>
        <v>-19476249106</v>
      </c>
      <c r="V36" s="11"/>
      <c r="W36" s="21">
        <v>-1.26</v>
      </c>
    </row>
    <row r="37" spans="1:23" ht="21.75" customHeight="1" x14ac:dyDescent="0.4">
      <c r="A37" s="84" t="s">
        <v>51</v>
      </c>
      <c r="B37" s="84"/>
      <c r="D37" s="85">
        <v>0</v>
      </c>
      <c r="E37" s="85"/>
      <c r="F37" s="85">
        <v>0</v>
      </c>
      <c r="G37" s="85"/>
      <c r="H37" s="85">
        <v>0</v>
      </c>
      <c r="I37" s="85"/>
      <c r="J37" s="17">
        <v>0</v>
      </c>
      <c r="K37" s="11"/>
      <c r="L37" s="21">
        <v>0</v>
      </c>
      <c r="M37" s="11"/>
      <c r="N37" s="17">
        <v>0</v>
      </c>
      <c r="O37" s="16"/>
      <c r="P37" s="85">
        <v>-656488549922</v>
      </c>
      <c r="Q37" s="85"/>
      <c r="R37" s="16"/>
      <c r="S37" s="17">
        <v>8101930885</v>
      </c>
      <c r="T37" s="16"/>
      <c r="U37" s="61">
        <f t="shared" si="0"/>
        <v>-648386619037</v>
      </c>
      <c r="V37" s="11"/>
      <c r="W37" s="21">
        <v>-40.57</v>
      </c>
    </row>
    <row r="38" spans="1:23" ht="21.75" customHeight="1" x14ac:dyDescent="0.4">
      <c r="A38" s="84" t="s">
        <v>176</v>
      </c>
      <c r="B38" s="84"/>
      <c r="D38" s="85">
        <v>0</v>
      </c>
      <c r="E38" s="85"/>
      <c r="F38" s="85">
        <v>0</v>
      </c>
      <c r="G38" s="85"/>
      <c r="H38" s="85">
        <v>0</v>
      </c>
      <c r="I38" s="85"/>
      <c r="J38" s="17">
        <v>0</v>
      </c>
      <c r="K38" s="11"/>
      <c r="L38" s="21">
        <v>0</v>
      </c>
      <c r="M38" s="11"/>
      <c r="N38" s="17">
        <v>0</v>
      </c>
      <c r="O38" s="16"/>
      <c r="P38" s="85">
        <v>0</v>
      </c>
      <c r="Q38" s="85"/>
      <c r="R38" s="16"/>
      <c r="S38" s="17">
        <v>33090438640</v>
      </c>
      <c r="T38" s="16"/>
      <c r="U38" s="61">
        <f t="shared" si="0"/>
        <v>33090438640</v>
      </c>
      <c r="V38" s="11"/>
      <c r="W38" s="21">
        <v>1.88</v>
      </c>
    </row>
    <row r="39" spans="1:23" ht="21.75" customHeight="1" x14ac:dyDescent="0.4">
      <c r="A39" s="84" t="s">
        <v>31</v>
      </c>
      <c r="B39" s="84"/>
      <c r="D39" s="85">
        <v>0</v>
      </c>
      <c r="E39" s="85"/>
      <c r="F39" s="85">
        <v>0</v>
      </c>
      <c r="G39" s="85"/>
      <c r="H39" s="85">
        <v>0</v>
      </c>
      <c r="I39" s="85"/>
      <c r="J39" s="17">
        <v>0</v>
      </c>
      <c r="K39" s="11"/>
      <c r="L39" s="21">
        <v>0</v>
      </c>
      <c r="M39" s="11"/>
      <c r="N39" s="17">
        <v>0</v>
      </c>
      <c r="O39" s="16"/>
      <c r="P39" s="85">
        <v>20413692056</v>
      </c>
      <c r="Q39" s="85"/>
      <c r="R39" s="16"/>
      <c r="S39" s="17">
        <v>1635510968</v>
      </c>
      <c r="T39" s="16"/>
      <c r="U39" s="61">
        <f t="shared" si="0"/>
        <v>22049203024</v>
      </c>
      <c r="V39" s="11"/>
      <c r="W39" s="21">
        <v>1.37</v>
      </c>
    </row>
    <row r="40" spans="1:23" ht="21.75" customHeight="1" x14ac:dyDescent="0.4">
      <c r="A40" s="84" t="s">
        <v>177</v>
      </c>
      <c r="B40" s="84"/>
      <c r="D40" s="85">
        <v>0</v>
      </c>
      <c r="E40" s="85"/>
      <c r="F40" s="85">
        <v>0</v>
      </c>
      <c r="G40" s="85"/>
      <c r="H40" s="85">
        <v>0</v>
      </c>
      <c r="I40" s="85"/>
      <c r="J40" s="17">
        <v>0</v>
      </c>
      <c r="K40" s="11"/>
      <c r="L40" s="21">
        <v>0</v>
      </c>
      <c r="M40" s="11"/>
      <c r="N40" s="17">
        <v>18000000000</v>
      </c>
      <c r="O40" s="16"/>
      <c r="P40" s="85">
        <v>0</v>
      </c>
      <c r="Q40" s="85"/>
      <c r="R40" s="16"/>
      <c r="S40" s="17">
        <v>-47786553482</v>
      </c>
      <c r="T40" s="16"/>
      <c r="U40" s="61">
        <f t="shared" si="0"/>
        <v>-29786553482</v>
      </c>
      <c r="V40" s="11"/>
      <c r="W40" s="21">
        <v>-1.95</v>
      </c>
    </row>
    <row r="41" spans="1:23" ht="21.75" customHeight="1" x14ac:dyDescent="0.4">
      <c r="A41" s="84" t="s">
        <v>178</v>
      </c>
      <c r="B41" s="84"/>
      <c r="D41" s="85">
        <v>0</v>
      </c>
      <c r="E41" s="85"/>
      <c r="F41" s="85">
        <v>0</v>
      </c>
      <c r="G41" s="85"/>
      <c r="H41" s="85">
        <v>0</v>
      </c>
      <c r="I41" s="85"/>
      <c r="J41" s="17">
        <v>0</v>
      </c>
      <c r="K41" s="11"/>
      <c r="L41" s="21">
        <v>0</v>
      </c>
      <c r="M41" s="11"/>
      <c r="N41" s="17">
        <v>0</v>
      </c>
      <c r="O41" s="16"/>
      <c r="P41" s="85">
        <v>0</v>
      </c>
      <c r="Q41" s="85"/>
      <c r="R41" s="16"/>
      <c r="S41" s="17">
        <v>663021120134</v>
      </c>
      <c r="T41" s="16"/>
      <c r="U41" s="61">
        <f t="shared" si="0"/>
        <v>663021120134</v>
      </c>
      <c r="V41" s="11"/>
      <c r="W41" s="21">
        <v>40.96</v>
      </c>
    </row>
    <row r="42" spans="1:23" ht="21.75" customHeight="1" x14ac:dyDescent="0.4">
      <c r="A42" s="84" t="s">
        <v>49</v>
      </c>
      <c r="B42" s="84"/>
      <c r="D42" s="85">
        <v>0</v>
      </c>
      <c r="E42" s="85"/>
      <c r="F42" s="85">
        <v>0</v>
      </c>
      <c r="G42" s="85"/>
      <c r="H42" s="85">
        <v>0</v>
      </c>
      <c r="I42" s="85"/>
      <c r="J42" s="17">
        <v>0</v>
      </c>
      <c r="K42" s="11"/>
      <c r="L42" s="21">
        <v>0</v>
      </c>
      <c r="M42" s="11"/>
      <c r="N42" s="17">
        <v>0</v>
      </c>
      <c r="O42" s="16"/>
      <c r="P42" s="85">
        <v>40041250853</v>
      </c>
      <c r="Q42" s="85"/>
      <c r="R42" s="16"/>
      <c r="S42" s="17">
        <v>13639117192</v>
      </c>
      <c r="T42" s="16"/>
      <c r="U42" s="61">
        <f t="shared" si="0"/>
        <v>53680368045</v>
      </c>
      <c r="V42" s="11"/>
      <c r="W42" s="21">
        <v>3.32</v>
      </c>
    </row>
    <row r="43" spans="1:23" ht="21.75" customHeight="1" x14ac:dyDescent="0.4">
      <c r="A43" s="84" t="s">
        <v>69</v>
      </c>
      <c r="B43" s="84"/>
      <c r="D43" s="85">
        <v>0</v>
      </c>
      <c r="E43" s="85"/>
      <c r="F43" s="85">
        <v>0</v>
      </c>
      <c r="G43" s="85"/>
      <c r="H43" s="85">
        <v>0</v>
      </c>
      <c r="I43" s="85"/>
      <c r="J43" s="17">
        <v>0</v>
      </c>
      <c r="K43" s="11"/>
      <c r="L43" s="21">
        <v>0</v>
      </c>
      <c r="M43" s="11"/>
      <c r="N43" s="17">
        <v>0</v>
      </c>
      <c r="O43" s="16"/>
      <c r="P43" s="85">
        <v>20669203750</v>
      </c>
      <c r="Q43" s="85"/>
      <c r="R43" s="16"/>
      <c r="S43" s="17">
        <v>8909235628</v>
      </c>
      <c r="T43" s="16"/>
      <c r="U43" s="61">
        <f t="shared" si="0"/>
        <v>29578439378</v>
      </c>
      <c r="V43" s="11"/>
      <c r="W43" s="21">
        <v>1.82</v>
      </c>
    </row>
    <row r="44" spans="1:23" ht="21.75" customHeight="1" x14ac:dyDescent="0.4">
      <c r="A44" s="84" t="s">
        <v>39</v>
      </c>
      <c r="B44" s="84"/>
      <c r="D44" s="85">
        <v>0</v>
      </c>
      <c r="E44" s="85"/>
      <c r="F44" s="85">
        <v>0</v>
      </c>
      <c r="G44" s="85"/>
      <c r="H44" s="85">
        <v>0</v>
      </c>
      <c r="I44" s="85"/>
      <c r="J44" s="17">
        <v>0</v>
      </c>
      <c r="K44" s="11"/>
      <c r="L44" s="21">
        <v>0</v>
      </c>
      <c r="M44" s="11"/>
      <c r="N44" s="17">
        <v>0</v>
      </c>
      <c r="O44" s="16"/>
      <c r="P44" s="85">
        <v>-59390934735</v>
      </c>
      <c r="Q44" s="85"/>
      <c r="R44" s="16"/>
      <c r="S44" s="17">
        <v>5798229555</v>
      </c>
      <c r="T44" s="16"/>
      <c r="U44" s="61">
        <f t="shared" si="0"/>
        <v>-53592705180</v>
      </c>
      <c r="V44" s="11"/>
      <c r="W44" s="21">
        <v>-3.71</v>
      </c>
    </row>
    <row r="45" spans="1:23" ht="21.75" customHeight="1" x14ac:dyDescent="0.4">
      <c r="A45" s="84" t="s">
        <v>179</v>
      </c>
      <c r="B45" s="84"/>
      <c r="D45" s="85">
        <v>0</v>
      </c>
      <c r="E45" s="85"/>
      <c r="F45" s="85">
        <v>0</v>
      </c>
      <c r="G45" s="85"/>
      <c r="H45" s="85">
        <v>0</v>
      </c>
      <c r="I45" s="85"/>
      <c r="J45" s="17">
        <v>0</v>
      </c>
      <c r="K45" s="11"/>
      <c r="L45" s="21">
        <v>0</v>
      </c>
      <c r="M45" s="11"/>
      <c r="N45" s="17">
        <v>0</v>
      </c>
      <c r="O45" s="16"/>
      <c r="P45" s="85">
        <v>0</v>
      </c>
      <c r="Q45" s="85"/>
      <c r="R45" s="16"/>
      <c r="S45" s="17">
        <v>247051660</v>
      </c>
      <c r="T45" s="16"/>
      <c r="U45" s="61">
        <f t="shared" si="0"/>
        <v>247051660</v>
      </c>
      <c r="V45" s="11"/>
      <c r="W45" s="21">
        <v>0.01</v>
      </c>
    </row>
    <row r="46" spans="1:23" ht="21.75" customHeight="1" x14ac:dyDescent="0.4">
      <c r="A46" s="84" t="s">
        <v>67</v>
      </c>
      <c r="B46" s="84"/>
      <c r="D46" s="85">
        <v>0</v>
      </c>
      <c r="E46" s="85"/>
      <c r="F46" s="85">
        <v>0</v>
      </c>
      <c r="G46" s="85"/>
      <c r="H46" s="85">
        <v>0</v>
      </c>
      <c r="I46" s="85"/>
      <c r="J46" s="17">
        <v>0</v>
      </c>
      <c r="K46" s="11"/>
      <c r="L46" s="21">
        <v>0</v>
      </c>
      <c r="M46" s="11"/>
      <c r="N46" s="17">
        <v>0</v>
      </c>
      <c r="O46" s="16"/>
      <c r="P46" s="85">
        <v>-40286161934</v>
      </c>
      <c r="Q46" s="85"/>
      <c r="R46" s="16"/>
      <c r="S46" s="17">
        <v>92470535714</v>
      </c>
      <c r="T46" s="16"/>
      <c r="U46" s="61">
        <f t="shared" si="0"/>
        <v>52184373780</v>
      </c>
      <c r="V46" s="11"/>
      <c r="W46" s="21">
        <v>2.94</v>
      </c>
    </row>
    <row r="47" spans="1:23" ht="21.75" customHeight="1" x14ac:dyDescent="0.4">
      <c r="A47" s="84" t="s">
        <v>71</v>
      </c>
      <c r="B47" s="84"/>
      <c r="D47" s="85">
        <v>0</v>
      </c>
      <c r="E47" s="85"/>
      <c r="F47" s="85">
        <v>0</v>
      </c>
      <c r="G47" s="85"/>
      <c r="H47" s="85">
        <v>0</v>
      </c>
      <c r="I47" s="85"/>
      <c r="J47" s="17">
        <v>0</v>
      </c>
      <c r="K47" s="11"/>
      <c r="L47" s="21">
        <v>0</v>
      </c>
      <c r="M47" s="11"/>
      <c r="N47" s="17">
        <v>0</v>
      </c>
      <c r="O47" s="16"/>
      <c r="P47" s="85">
        <v>-175739884804</v>
      </c>
      <c r="Q47" s="85"/>
      <c r="R47" s="16"/>
      <c r="S47" s="17">
        <v>1060692542</v>
      </c>
      <c r="T47" s="16"/>
      <c r="U47" s="61">
        <f t="shared" si="0"/>
        <v>-174679192262</v>
      </c>
      <c r="V47" s="11"/>
      <c r="W47" s="21">
        <v>-10.88</v>
      </c>
    </row>
    <row r="48" spans="1:23" ht="21.75" customHeight="1" x14ac:dyDescent="0.4">
      <c r="A48" s="84" t="s">
        <v>180</v>
      </c>
      <c r="B48" s="84"/>
      <c r="D48" s="85">
        <v>0</v>
      </c>
      <c r="E48" s="85"/>
      <c r="F48" s="85">
        <v>0</v>
      </c>
      <c r="G48" s="85"/>
      <c r="H48" s="85">
        <v>0</v>
      </c>
      <c r="I48" s="85"/>
      <c r="J48" s="17">
        <v>0</v>
      </c>
      <c r="K48" s="11"/>
      <c r="L48" s="21">
        <v>0</v>
      </c>
      <c r="M48" s="11"/>
      <c r="N48" s="17">
        <v>0</v>
      </c>
      <c r="O48" s="16"/>
      <c r="P48" s="85">
        <v>0</v>
      </c>
      <c r="Q48" s="85"/>
      <c r="R48" s="16"/>
      <c r="S48" s="17">
        <v>14388730035</v>
      </c>
      <c r="T48" s="16"/>
      <c r="U48" s="61">
        <f t="shared" si="0"/>
        <v>14388730035</v>
      </c>
      <c r="V48" s="11"/>
      <c r="W48" s="21">
        <v>0.85</v>
      </c>
    </row>
    <row r="49" spans="1:23" ht="21.75" customHeight="1" x14ac:dyDescent="0.4">
      <c r="A49" s="84" t="s">
        <v>181</v>
      </c>
      <c r="B49" s="84"/>
      <c r="D49" s="85">
        <v>0</v>
      </c>
      <c r="E49" s="85"/>
      <c r="F49" s="85">
        <v>0</v>
      </c>
      <c r="G49" s="85"/>
      <c r="H49" s="85">
        <v>0</v>
      </c>
      <c r="I49" s="85"/>
      <c r="J49" s="17">
        <v>0</v>
      </c>
      <c r="K49" s="11"/>
      <c r="L49" s="21">
        <v>0</v>
      </c>
      <c r="M49" s="11"/>
      <c r="N49" s="17">
        <v>0</v>
      </c>
      <c r="O49" s="16"/>
      <c r="P49" s="85">
        <v>0</v>
      </c>
      <c r="Q49" s="85"/>
      <c r="R49" s="16"/>
      <c r="S49" s="17">
        <v>-31251571036</v>
      </c>
      <c r="T49" s="16"/>
      <c r="U49" s="61">
        <f t="shared" si="0"/>
        <v>-31251571036</v>
      </c>
      <c r="V49" s="11"/>
      <c r="W49" s="21">
        <v>-2.08</v>
      </c>
    </row>
    <row r="50" spans="1:23" ht="21.75" customHeight="1" x14ac:dyDescent="0.4">
      <c r="A50" s="84" t="s">
        <v>73</v>
      </c>
      <c r="B50" s="84"/>
      <c r="D50" s="85">
        <v>0</v>
      </c>
      <c r="E50" s="85"/>
      <c r="F50" s="85">
        <v>0</v>
      </c>
      <c r="G50" s="85"/>
      <c r="H50" s="85">
        <v>0</v>
      </c>
      <c r="I50" s="85"/>
      <c r="J50" s="17">
        <v>0</v>
      </c>
      <c r="K50" s="11"/>
      <c r="L50" s="21">
        <v>0</v>
      </c>
      <c r="M50" s="11"/>
      <c r="N50" s="17">
        <v>0</v>
      </c>
      <c r="O50" s="16"/>
      <c r="P50" s="85">
        <v>-16631585863</v>
      </c>
      <c r="Q50" s="85"/>
      <c r="R50" s="16"/>
      <c r="S50" s="17">
        <v>-257083607</v>
      </c>
      <c r="T50" s="16"/>
      <c r="U50" s="61">
        <f t="shared" si="0"/>
        <v>-16888669470</v>
      </c>
      <c r="V50" s="11"/>
      <c r="W50" s="21">
        <v>-1.05</v>
      </c>
    </row>
    <row r="51" spans="1:23" ht="21.75" customHeight="1" x14ac:dyDescent="0.4">
      <c r="A51" s="84" t="s">
        <v>48</v>
      </c>
      <c r="B51" s="84"/>
      <c r="D51" s="85">
        <v>0</v>
      </c>
      <c r="E51" s="85"/>
      <c r="F51" s="85">
        <v>0</v>
      </c>
      <c r="G51" s="85"/>
      <c r="H51" s="85">
        <v>0</v>
      </c>
      <c r="I51" s="85"/>
      <c r="J51" s="17">
        <v>0</v>
      </c>
      <c r="K51" s="11"/>
      <c r="L51" s="21">
        <v>0</v>
      </c>
      <c r="M51" s="11"/>
      <c r="N51" s="17">
        <v>0</v>
      </c>
      <c r="O51" s="16"/>
      <c r="P51" s="85">
        <v>-50093431742</v>
      </c>
      <c r="Q51" s="85"/>
      <c r="R51" s="16"/>
      <c r="S51" s="17">
        <v>1010795</v>
      </c>
      <c r="T51" s="16"/>
      <c r="U51" s="61">
        <f t="shared" si="0"/>
        <v>-50092420947</v>
      </c>
      <c r="V51" s="11"/>
      <c r="W51" s="21">
        <v>-3.12</v>
      </c>
    </row>
    <row r="52" spans="1:23" ht="21.75" customHeight="1" x14ac:dyDescent="0.4">
      <c r="A52" s="84" t="s">
        <v>182</v>
      </c>
      <c r="B52" s="84"/>
      <c r="D52" s="85">
        <v>0</v>
      </c>
      <c r="E52" s="85"/>
      <c r="F52" s="85">
        <v>0</v>
      </c>
      <c r="G52" s="85"/>
      <c r="H52" s="85">
        <v>0</v>
      </c>
      <c r="I52" s="85"/>
      <c r="J52" s="17">
        <v>0</v>
      </c>
      <c r="K52" s="11"/>
      <c r="L52" s="21">
        <v>0</v>
      </c>
      <c r="M52" s="11"/>
      <c r="N52" s="17">
        <v>0</v>
      </c>
      <c r="O52" s="16"/>
      <c r="P52" s="85">
        <v>0</v>
      </c>
      <c r="Q52" s="85"/>
      <c r="R52" s="16"/>
      <c r="S52" s="17">
        <v>-8505803836</v>
      </c>
      <c r="T52" s="16"/>
      <c r="U52" s="61">
        <f t="shared" si="0"/>
        <v>-8505803836</v>
      </c>
      <c r="V52" s="11"/>
      <c r="W52" s="21">
        <v>-0.75</v>
      </c>
    </row>
    <row r="53" spans="1:23" ht="21.75" customHeight="1" x14ac:dyDescent="0.4">
      <c r="A53" s="84" t="s">
        <v>58</v>
      </c>
      <c r="B53" s="84"/>
      <c r="D53" s="85">
        <v>0</v>
      </c>
      <c r="E53" s="85"/>
      <c r="F53" s="85">
        <v>0</v>
      </c>
      <c r="G53" s="85"/>
      <c r="H53" s="85">
        <v>0</v>
      </c>
      <c r="I53" s="85"/>
      <c r="J53" s="17">
        <v>0</v>
      </c>
      <c r="K53" s="11"/>
      <c r="L53" s="21">
        <v>0</v>
      </c>
      <c r="M53" s="11"/>
      <c r="N53" s="17">
        <v>0</v>
      </c>
      <c r="O53" s="16"/>
      <c r="P53" s="85">
        <v>-242544171516</v>
      </c>
      <c r="Q53" s="85"/>
      <c r="R53" s="16"/>
      <c r="S53" s="17">
        <v>-6807457120</v>
      </c>
      <c r="T53" s="16"/>
      <c r="U53" s="61">
        <f t="shared" si="0"/>
        <v>-249351628636</v>
      </c>
      <c r="V53" s="11"/>
      <c r="W53" s="21">
        <v>-15.7</v>
      </c>
    </row>
    <row r="54" spans="1:23" ht="21.75" customHeight="1" x14ac:dyDescent="0.4">
      <c r="A54" s="84" t="s">
        <v>64</v>
      </c>
      <c r="B54" s="84"/>
      <c r="D54" s="85">
        <v>0</v>
      </c>
      <c r="E54" s="85"/>
      <c r="F54" s="85">
        <v>0</v>
      </c>
      <c r="G54" s="85"/>
      <c r="H54" s="85">
        <v>0</v>
      </c>
      <c r="I54" s="85"/>
      <c r="J54" s="17">
        <v>0</v>
      </c>
      <c r="K54" s="11"/>
      <c r="L54" s="21">
        <v>0</v>
      </c>
      <c r="M54" s="11"/>
      <c r="N54" s="17">
        <v>0</v>
      </c>
      <c r="O54" s="16"/>
      <c r="P54" s="85">
        <v>-30447396414</v>
      </c>
      <c r="Q54" s="85"/>
      <c r="R54" s="16"/>
      <c r="S54" s="17">
        <v>-32236812679</v>
      </c>
      <c r="T54" s="16"/>
      <c r="U54" s="61">
        <f t="shared" si="0"/>
        <v>-62684209093</v>
      </c>
      <c r="V54" s="11"/>
      <c r="W54" s="21">
        <v>-3.98</v>
      </c>
    </row>
    <row r="55" spans="1:23" ht="21.75" customHeight="1" x14ac:dyDescent="0.4">
      <c r="A55" s="84" t="s">
        <v>183</v>
      </c>
      <c r="B55" s="84"/>
      <c r="D55" s="85">
        <v>0</v>
      </c>
      <c r="E55" s="85"/>
      <c r="F55" s="85">
        <v>0</v>
      </c>
      <c r="G55" s="85"/>
      <c r="H55" s="85">
        <v>0</v>
      </c>
      <c r="I55" s="85"/>
      <c r="J55" s="17">
        <v>0</v>
      </c>
      <c r="K55" s="11"/>
      <c r="L55" s="21">
        <v>0</v>
      </c>
      <c r="M55" s="11"/>
      <c r="N55" s="17">
        <v>0</v>
      </c>
      <c r="O55" s="16"/>
      <c r="P55" s="85">
        <v>0</v>
      </c>
      <c r="Q55" s="85"/>
      <c r="R55" s="16"/>
      <c r="S55" s="17">
        <v>-53209811650</v>
      </c>
      <c r="T55" s="16"/>
      <c r="U55" s="61">
        <f t="shared" si="0"/>
        <v>-53209811650</v>
      </c>
      <c r="V55" s="11"/>
      <c r="W55" s="21">
        <v>-3.84</v>
      </c>
    </row>
    <row r="56" spans="1:23" ht="21.75" customHeight="1" x14ac:dyDescent="0.4">
      <c r="A56" s="84" t="s">
        <v>184</v>
      </c>
      <c r="B56" s="84"/>
      <c r="D56" s="85">
        <v>0</v>
      </c>
      <c r="E56" s="85"/>
      <c r="F56" s="85">
        <v>0</v>
      </c>
      <c r="G56" s="85"/>
      <c r="H56" s="85">
        <v>0</v>
      </c>
      <c r="I56" s="85"/>
      <c r="J56" s="17">
        <v>0</v>
      </c>
      <c r="K56" s="11"/>
      <c r="L56" s="21">
        <v>0</v>
      </c>
      <c r="M56" s="11"/>
      <c r="N56" s="17">
        <v>0</v>
      </c>
      <c r="O56" s="16"/>
      <c r="P56" s="85">
        <v>0</v>
      </c>
      <c r="Q56" s="85"/>
      <c r="R56" s="16"/>
      <c r="S56" s="17">
        <v>481265</v>
      </c>
      <c r="T56" s="16"/>
      <c r="U56" s="61">
        <f t="shared" si="0"/>
        <v>481265</v>
      </c>
      <c r="V56" s="11"/>
      <c r="W56" s="21">
        <v>0</v>
      </c>
    </row>
    <row r="57" spans="1:23" ht="21.75" customHeight="1" x14ac:dyDescent="0.4">
      <c r="A57" s="84" t="s">
        <v>50</v>
      </c>
      <c r="B57" s="84"/>
      <c r="D57" s="85">
        <v>0</v>
      </c>
      <c r="E57" s="85"/>
      <c r="F57" s="85">
        <v>0</v>
      </c>
      <c r="G57" s="85"/>
      <c r="H57" s="85">
        <v>0</v>
      </c>
      <c r="I57" s="85"/>
      <c r="J57" s="17">
        <v>0</v>
      </c>
      <c r="K57" s="11"/>
      <c r="L57" s="21">
        <v>0</v>
      </c>
      <c r="M57" s="11"/>
      <c r="N57" s="17">
        <v>0</v>
      </c>
      <c r="O57" s="16"/>
      <c r="P57" s="85">
        <v>-519716017264</v>
      </c>
      <c r="Q57" s="85"/>
      <c r="R57" s="16"/>
      <c r="S57" s="17">
        <v>71769788115</v>
      </c>
      <c r="T57" s="16"/>
      <c r="U57" s="61">
        <f t="shared" si="0"/>
        <v>-447946229149</v>
      </c>
      <c r="V57" s="11"/>
      <c r="W57" s="21">
        <v>-28.88</v>
      </c>
    </row>
    <row r="58" spans="1:23" ht="21.75" customHeight="1" x14ac:dyDescent="0.4">
      <c r="A58" s="84" t="s">
        <v>185</v>
      </c>
      <c r="B58" s="84"/>
      <c r="D58" s="85">
        <v>0</v>
      </c>
      <c r="E58" s="85"/>
      <c r="F58" s="85">
        <v>0</v>
      </c>
      <c r="G58" s="85"/>
      <c r="H58" s="85">
        <v>0</v>
      </c>
      <c r="I58" s="85"/>
      <c r="J58" s="17">
        <v>0</v>
      </c>
      <c r="K58" s="11"/>
      <c r="L58" s="21">
        <v>0</v>
      </c>
      <c r="M58" s="11"/>
      <c r="N58" s="17">
        <v>0</v>
      </c>
      <c r="O58" s="16"/>
      <c r="P58" s="85">
        <v>0</v>
      </c>
      <c r="Q58" s="85"/>
      <c r="R58" s="16"/>
      <c r="S58" s="17">
        <v>2727603</v>
      </c>
      <c r="T58" s="16"/>
      <c r="U58" s="61">
        <f t="shared" si="0"/>
        <v>2727603</v>
      </c>
      <c r="V58" s="11"/>
      <c r="W58" s="21">
        <v>0</v>
      </c>
    </row>
    <row r="59" spans="1:23" ht="21.75" customHeight="1" x14ac:dyDescent="0.4">
      <c r="A59" s="84" t="s">
        <v>186</v>
      </c>
      <c r="B59" s="84"/>
      <c r="D59" s="85">
        <v>0</v>
      </c>
      <c r="E59" s="85"/>
      <c r="F59" s="85">
        <v>0</v>
      </c>
      <c r="G59" s="85"/>
      <c r="H59" s="85">
        <v>0</v>
      </c>
      <c r="I59" s="85"/>
      <c r="J59" s="17">
        <v>0</v>
      </c>
      <c r="K59" s="11"/>
      <c r="L59" s="21">
        <v>0</v>
      </c>
      <c r="M59" s="11"/>
      <c r="N59" s="17">
        <v>0</v>
      </c>
      <c r="O59" s="16"/>
      <c r="P59" s="85">
        <v>0</v>
      </c>
      <c r="Q59" s="85"/>
      <c r="R59" s="16"/>
      <c r="S59" s="17">
        <v>-2872394620</v>
      </c>
      <c r="T59" s="16"/>
      <c r="U59" s="61">
        <f t="shared" si="0"/>
        <v>-2872394620</v>
      </c>
      <c r="V59" s="11"/>
      <c r="W59" s="21">
        <v>-0.23</v>
      </c>
    </row>
    <row r="60" spans="1:23" ht="21.75" customHeight="1" x14ac:dyDescent="0.4">
      <c r="A60" s="84" t="s">
        <v>187</v>
      </c>
      <c r="B60" s="84"/>
      <c r="D60" s="85">
        <v>0</v>
      </c>
      <c r="E60" s="85"/>
      <c r="F60" s="85">
        <v>0</v>
      </c>
      <c r="G60" s="85"/>
      <c r="H60" s="85">
        <v>0</v>
      </c>
      <c r="I60" s="85"/>
      <c r="J60" s="17">
        <v>0</v>
      </c>
      <c r="K60" s="11"/>
      <c r="L60" s="21">
        <v>0</v>
      </c>
      <c r="M60" s="11"/>
      <c r="N60" s="17">
        <v>0</v>
      </c>
      <c r="O60" s="16"/>
      <c r="P60" s="85">
        <v>0</v>
      </c>
      <c r="Q60" s="85"/>
      <c r="R60" s="16"/>
      <c r="S60" s="17">
        <v>22098061930</v>
      </c>
      <c r="T60" s="16"/>
      <c r="U60" s="61">
        <f t="shared" si="0"/>
        <v>22098061930</v>
      </c>
      <c r="V60" s="11"/>
      <c r="W60" s="21">
        <v>1.07</v>
      </c>
    </row>
    <row r="61" spans="1:23" ht="21.75" customHeight="1" x14ac:dyDescent="0.4">
      <c r="A61" s="84" t="s">
        <v>37</v>
      </c>
      <c r="B61" s="84"/>
      <c r="D61" s="85">
        <v>0</v>
      </c>
      <c r="E61" s="85"/>
      <c r="F61" s="85">
        <v>0</v>
      </c>
      <c r="G61" s="85"/>
      <c r="H61" s="85">
        <v>0</v>
      </c>
      <c r="I61" s="85"/>
      <c r="J61" s="17">
        <v>0</v>
      </c>
      <c r="K61" s="11"/>
      <c r="L61" s="21">
        <v>0</v>
      </c>
      <c r="M61" s="11"/>
      <c r="N61" s="17">
        <v>0</v>
      </c>
      <c r="O61" s="16"/>
      <c r="P61" s="85">
        <v>-131930262499</v>
      </c>
      <c r="Q61" s="85"/>
      <c r="R61" s="16"/>
      <c r="S61" s="17">
        <v>13491277046</v>
      </c>
      <c r="T61" s="16"/>
      <c r="U61" s="61">
        <f t="shared" si="0"/>
        <v>-118438985453</v>
      </c>
      <c r="V61" s="11"/>
      <c r="W61" s="21">
        <v>-7.42</v>
      </c>
    </row>
    <row r="62" spans="1:23" ht="21.75" customHeight="1" x14ac:dyDescent="0.4">
      <c r="A62" s="84" t="s">
        <v>44</v>
      </c>
      <c r="B62" s="84"/>
      <c r="D62" s="85">
        <v>0</v>
      </c>
      <c r="E62" s="85"/>
      <c r="F62" s="85">
        <v>0</v>
      </c>
      <c r="G62" s="85"/>
      <c r="H62" s="85">
        <v>0</v>
      </c>
      <c r="I62" s="85"/>
      <c r="J62" s="17">
        <v>0</v>
      </c>
      <c r="K62" s="11"/>
      <c r="L62" s="21">
        <v>0</v>
      </c>
      <c r="M62" s="11"/>
      <c r="N62" s="17">
        <v>0</v>
      </c>
      <c r="O62" s="16"/>
      <c r="P62" s="85">
        <v>17042275405</v>
      </c>
      <c r="Q62" s="85"/>
      <c r="R62" s="16"/>
      <c r="S62" s="17">
        <v>-68090672</v>
      </c>
      <c r="T62" s="16"/>
      <c r="U62" s="61">
        <f t="shared" si="0"/>
        <v>16974184733</v>
      </c>
      <c r="V62" s="11"/>
      <c r="W62" s="21">
        <v>1.04</v>
      </c>
    </row>
    <row r="63" spans="1:23" ht="21.75" customHeight="1" x14ac:dyDescent="0.4">
      <c r="A63" s="84" t="s">
        <v>92</v>
      </c>
      <c r="B63" s="84"/>
      <c r="D63" s="85">
        <v>0</v>
      </c>
      <c r="E63" s="85"/>
      <c r="F63" s="85">
        <v>132716</v>
      </c>
      <c r="G63" s="85"/>
      <c r="H63" s="85">
        <v>0</v>
      </c>
      <c r="I63" s="85"/>
      <c r="J63" s="17">
        <v>132716</v>
      </c>
      <c r="K63" s="11"/>
      <c r="L63" s="21">
        <v>0</v>
      </c>
      <c r="M63" s="11"/>
      <c r="N63" s="17">
        <v>0</v>
      </c>
      <c r="O63" s="16"/>
      <c r="P63" s="85">
        <v>1081769032</v>
      </c>
      <c r="Q63" s="85"/>
      <c r="R63" s="16"/>
      <c r="S63" s="17">
        <v>913456460</v>
      </c>
      <c r="T63" s="16"/>
      <c r="U63" s="61">
        <f t="shared" si="0"/>
        <v>1995225492</v>
      </c>
      <c r="V63" s="11"/>
      <c r="W63" s="21">
        <v>0.12</v>
      </c>
    </row>
    <row r="64" spans="1:23" ht="21.75" customHeight="1" x14ac:dyDescent="0.4">
      <c r="A64" s="84" t="s">
        <v>26</v>
      </c>
      <c r="B64" s="84"/>
      <c r="D64" s="85">
        <v>0</v>
      </c>
      <c r="E64" s="85"/>
      <c r="F64" s="85">
        <v>2909</v>
      </c>
      <c r="G64" s="85"/>
      <c r="H64" s="85">
        <v>0</v>
      </c>
      <c r="I64" s="85"/>
      <c r="J64" s="17">
        <v>2909</v>
      </c>
      <c r="K64" s="11"/>
      <c r="L64" s="21">
        <v>0</v>
      </c>
      <c r="M64" s="11"/>
      <c r="N64" s="17">
        <v>0</v>
      </c>
      <c r="O64" s="16"/>
      <c r="P64" s="85">
        <v>117724330132</v>
      </c>
      <c r="Q64" s="85"/>
      <c r="R64" s="16"/>
      <c r="S64" s="17">
        <v>-9567</v>
      </c>
      <c r="T64" s="16"/>
      <c r="U64" s="61">
        <f t="shared" si="0"/>
        <v>117724320565</v>
      </c>
      <c r="V64" s="11"/>
      <c r="W64" s="21">
        <v>7.32</v>
      </c>
    </row>
    <row r="65" spans="1:23" ht="21.75" customHeight="1" x14ac:dyDescent="0.4">
      <c r="A65" s="84" t="s">
        <v>188</v>
      </c>
      <c r="B65" s="84"/>
      <c r="D65" s="85">
        <v>0</v>
      </c>
      <c r="E65" s="85"/>
      <c r="F65" s="85">
        <v>0</v>
      </c>
      <c r="G65" s="85"/>
      <c r="H65" s="85">
        <v>0</v>
      </c>
      <c r="I65" s="85"/>
      <c r="J65" s="17">
        <v>0</v>
      </c>
      <c r="K65" s="11"/>
      <c r="L65" s="21">
        <v>0</v>
      </c>
      <c r="M65" s="11"/>
      <c r="N65" s="17">
        <v>0</v>
      </c>
      <c r="O65" s="16"/>
      <c r="P65" s="85">
        <v>0</v>
      </c>
      <c r="Q65" s="85"/>
      <c r="R65" s="16"/>
      <c r="S65" s="17">
        <v>-1571856912</v>
      </c>
      <c r="T65" s="16"/>
      <c r="U65" s="61">
        <f t="shared" si="0"/>
        <v>-1571856912</v>
      </c>
      <c r="V65" s="11"/>
      <c r="W65" s="21">
        <v>-0.11</v>
      </c>
    </row>
    <row r="66" spans="1:23" ht="21.75" customHeight="1" x14ac:dyDescent="0.4">
      <c r="A66" s="84" t="s">
        <v>46</v>
      </c>
      <c r="B66" s="84"/>
      <c r="D66" s="85">
        <v>0</v>
      </c>
      <c r="E66" s="85"/>
      <c r="F66" s="85">
        <v>0</v>
      </c>
      <c r="G66" s="85"/>
      <c r="H66" s="85">
        <v>0</v>
      </c>
      <c r="I66" s="85"/>
      <c r="J66" s="17">
        <v>0</v>
      </c>
      <c r="K66" s="11"/>
      <c r="L66" s="21">
        <v>0</v>
      </c>
      <c r="M66" s="11"/>
      <c r="N66" s="17">
        <v>0</v>
      </c>
      <c r="O66" s="16"/>
      <c r="P66" s="85">
        <v>-42164601885</v>
      </c>
      <c r="Q66" s="85"/>
      <c r="R66" s="16"/>
      <c r="S66" s="17">
        <v>-1935</v>
      </c>
      <c r="T66" s="16"/>
      <c r="U66" s="61">
        <f t="shared" si="0"/>
        <v>-42164603820</v>
      </c>
      <c r="V66" s="11"/>
      <c r="W66" s="21">
        <v>-2.62</v>
      </c>
    </row>
    <row r="67" spans="1:23" ht="21.75" customHeight="1" x14ac:dyDescent="0.4">
      <c r="A67" s="84" t="s">
        <v>29</v>
      </c>
      <c r="B67" s="84"/>
      <c r="D67" s="85">
        <v>0</v>
      </c>
      <c r="E67" s="85"/>
      <c r="F67" s="85">
        <v>0</v>
      </c>
      <c r="G67" s="85"/>
      <c r="H67" s="85">
        <v>0</v>
      </c>
      <c r="I67" s="85"/>
      <c r="J67" s="17">
        <v>0</v>
      </c>
      <c r="K67" s="11"/>
      <c r="L67" s="21">
        <v>0</v>
      </c>
      <c r="M67" s="11"/>
      <c r="N67" s="17">
        <v>0</v>
      </c>
      <c r="O67" s="16"/>
      <c r="P67" s="85">
        <v>17297217803</v>
      </c>
      <c r="Q67" s="85"/>
      <c r="R67" s="16"/>
      <c r="S67" s="17">
        <v>113835437313</v>
      </c>
      <c r="T67" s="16"/>
      <c r="U67" s="61">
        <f t="shared" si="0"/>
        <v>131132655116</v>
      </c>
      <c r="V67" s="11"/>
      <c r="W67" s="21">
        <v>7.92</v>
      </c>
    </row>
    <row r="68" spans="1:23" ht="21.75" customHeight="1" x14ac:dyDescent="0.4">
      <c r="A68" s="84" t="s">
        <v>36</v>
      </c>
      <c r="B68" s="84"/>
      <c r="D68" s="85">
        <v>0</v>
      </c>
      <c r="E68" s="85"/>
      <c r="F68" s="85">
        <v>0</v>
      </c>
      <c r="G68" s="85"/>
      <c r="H68" s="85">
        <v>0</v>
      </c>
      <c r="I68" s="85"/>
      <c r="J68" s="17">
        <v>0</v>
      </c>
      <c r="K68" s="11"/>
      <c r="L68" s="21">
        <v>0</v>
      </c>
      <c r="M68" s="11"/>
      <c r="N68" s="17">
        <v>17200000000</v>
      </c>
      <c r="O68" s="16"/>
      <c r="P68" s="85">
        <v>-46251689240</v>
      </c>
      <c r="Q68" s="85"/>
      <c r="R68" s="16"/>
      <c r="S68" s="17">
        <v>0</v>
      </c>
      <c r="T68" s="16"/>
      <c r="U68" s="61">
        <f t="shared" si="0"/>
        <v>-29051689240</v>
      </c>
      <c r="V68" s="11"/>
      <c r="W68" s="21">
        <v>-1.83</v>
      </c>
    </row>
    <row r="69" spans="1:23" ht="21.75" customHeight="1" x14ac:dyDescent="0.4">
      <c r="A69" s="84" t="s">
        <v>63</v>
      </c>
      <c r="B69" s="84"/>
      <c r="D69" s="85">
        <v>0</v>
      </c>
      <c r="E69" s="85"/>
      <c r="F69" s="85">
        <v>0</v>
      </c>
      <c r="G69" s="85"/>
      <c r="H69" s="85">
        <v>0</v>
      </c>
      <c r="I69" s="85"/>
      <c r="J69" s="17">
        <v>0</v>
      </c>
      <c r="K69" s="11"/>
      <c r="L69" s="21">
        <v>0</v>
      </c>
      <c r="M69" s="11"/>
      <c r="N69" s="17">
        <v>29700000000</v>
      </c>
      <c r="O69" s="16"/>
      <c r="P69" s="85">
        <v>-4147688600</v>
      </c>
      <c r="Q69" s="85"/>
      <c r="R69" s="16"/>
      <c r="S69" s="17">
        <v>0</v>
      </c>
      <c r="T69" s="16"/>
      <c r="U69" s="61">
        <f t="shared" si="0"/>
        <v>25552311400</v>
      </c>
      <c r="V69" s="11"/>
      <c r="W69" s="21">
        <v>1.56</v>
      </c>
    </row>
    <row r="70" spans="1:23" ht="21.75" customHeight="1" x14ac:dyDescent="0.4">
      <c r="A70" s="84" t="s">
        <v>24</v>
      </c>
      <c r="B70" s="84"/>
      <c r="D70" s="85">
        <v>0</v>
      </c>
      <c r="E70" s="85"/>
      <c r="F70" s="85">
        <v>0</v>
      </c>
      <c r="G70" s="85"/>
      <c r="H70" s="85">
        <v>0</v>
      </c>
      <c r="I70" s="85"/>
      <c r="J70" s="17">
        <v>0</v>
      </c>
      <c r="K70" s="11"/>
      <c r="L70" s="21">
        <v>0</v>
      </c>
      <c r="M70" s="11"/>
      <c r="N70" s="17">
        <v>17000000000</v>
      </c>
      <c r="O70" s="16"/>
      <c r="P70" s="85">
        <v>-56540775600</v>
      </c>
      <c r="Q70" s="85"/>
      <c r="R70" s="16"/>
      <c r="S70" s="17">
        <v>0</v>
      </c>
      <c r="T70" s="16"/>
      <c r="U70" s="61">
        <f t="shared" si="0"/>
        <v>-39540775600</v>
      </c>
      <c r="V70" s="11"/>
      <c r="W70" s="21">
        <v>-2.48</v>
      </c>
    </row>
    <row r="71" spans="1:23" ht="21.75" customHeight="1" x14ac:dyDescent="0.4">
      <c r="A71" s="84" t="s">
        <v>83</v>
      </c>
      <c r="B71" s="84"/>
      <c r="D71" s="85">
        <v>20344740346</v>
      </c>
      <c r="E71" s="85"/>
      <c r="F71" s="85">
        <v>-20768211100</v>
      </c>
      <c r="G71" s="85"/>
      <c r="H71" s="85">
        <v>0</v>
      </c>
      <c r="I71" s="85"/>
      <c r="J71" s="17">
        <v>-423470754</v>
      </c>
      <c r="K71" s="11"/>
      <c r="L71" s="21">
        <v>0.11</v>
      </c>
      <c r="M71" s="11"/>
      <c r="N71" s="17">
        <v>20930000000</v>
      </c>
      <c r="O71" s="16"/>
      <c r="P71" s="85">
        <v>-22298478355</v>
      </c>
      <c r="Q71" s="85"/>
      <c r="R71" s="16"/>
      <c r="S71" s="17">
        <v>0</v>
      </c>
      <c r="T71" s="16"/>
      <c r="U71" s="61">
        <f t="shared" si="0"/>
        <v>-1368478355</v>
      </c>
      <c r="V71" s="11"/>
      <c r="W71" s="21">
        <v>-0.12</v>
      </c>
    </row>
    <row r="72" spans="1:23" ht="21.75" customHeight="1" x14ac:dyDescent="0.4">
      <c r="A72" s="84" t="s">
        <v>88</v>
      </c>
      <c r="B72" s="84"/>
      <c r="D72" s="85">
        <v>308631826</v>
      </c>
      <c r="E72" s="85"/>
      <c r="F72" s="85">
        <v>-357217200</v>
      </c>
      <c r="G72" s="85"/>
      <c r="H72" s="85">
        <v>0</v>
      </c>
      <c r="I72" s="85"/>
      <c r="J72" s="17">
        <v>-48585374</v>
      </c>
      <c r="K72" s="11"/>
      <c r="L72" s="21">
        <v>0.01</v>
      </c>
      <c r="M72" s="11"/>
      <c r="N72" s="17">
        <v>360000000</v>
      </c>
      <c r="O72" s="16"/>
      <c r="P72" s="85">
        <v>-1007352504</v>
      </c>
      <c r="Q72" s="85"/>
      <c r="R72" s="16"/>
      <c r="S72" s="17">
        <v>0</v>
      </c>
      <c r="T72" s="16"/>
      <c r="U72" s="61">
        <f t="shared" si="0"/>
        <v>-647352504</v>
      </c>
      <c r="V72" s="11"/>
      <c r="W72" s="21">
        <v>-0.04</v>
      </c>
    </row>
    <row r="73" spans="1:23" ht="21.75" customHeight="1" x14ac:dyDescent="0.4">
      <c r="A73" s="84" t="s">
        <v>21</v>
      </c>
      <c r="B73" s="84"/>
      <c r="D73" s="85">
        <v>0</v>
      </c>
      <c r="E73" s="85"/>
      <c r="F73" s="85">
        <v>18066</v>
      </c>
      <c r="G73" s="85"/>
      <c r="H73" s="85">
        <v>0</v>
      </c>
      <c r="I73" s="85"/>
      <c r="J73" s="17">
        <v>18066</v>
      </c>
      <c r="K73" s="11"/>
      <c r="L73" s="21">
        <v>0</v>
      </c>
      <c r="M73" s="11"/>
      <c r="N73" s="17">
        <v>0</v>
      </c>
      <c r="O73" s="16"/>
      <c r="P73" s="85">
        <v>-71404748193</v>
      </c>
      <c r="Q73" s="85"/>
      <c r="R73" s="16"/>
      <c r="S73" s="17">
        <v>0</v>
      </c>
      <c r="T73" s="16"/>
      <c r="U73" s="61">
        <f t="shared" si="0"/>
        <v>-71404748193</v>
      </c>
      <c r="V73" s="11"/>
      <c r="W73" s="21">
        <v>-4.4400000000000004</v>
      </c>
    </row>
    <row r="74" spans="1:23" ht="21.75" customHeight="1" x14ac:dyDescent="0.4">
      <c r="A74" s="84" t="s">
        <v>19</v>
      </c>
      <c r="B74" s="84"/>
      <c r="D74" s="85">
        <v>0</v>
      </c>
      <c r="E74" s="85"/>
      <c r="F74" s="85">
        <v>0</v>
      </c>
      <c r="G74" s="85"/>
      <c r="H74" s="85">
        <v>0</v>
      </c>
      <c r="I74" s="85"/>
      <c r="J74" s="17">
        <v>0</v>
      </c>
      <c r="K74" s="11"/>
      <c r="L74" s="21">
        <v>0</v>
      </c>
      <c r="M74" s="11"/>
      <c r="N74" s="17">
        <v>0</v>
      </c>
      <c r="O74" s="16"/>
      <c r="P74" s="85">
        <v>-57734212762</v>
      </c>
      <c r="Q74" s="85"/>
      <c r="R74" s="16"/>
      <c r="S74" s="17">
        <v>0</v>
      </c>
      <c r="T74" s="16"/>
      <c r="U74" s="61">
        <f t="shared" ref="U74:U109" si="1">N74+P74+S74</f>
        <v>-57734212762</v>
      </c>
      <c r="V74" s="11"/>
      <c r="W74" s="21">
        <v>-3.59</v>
      </c>
    </row>
    <row r="75" spans="1:23" ht="21.75" customHeight="1" x14ac:dyDescent="0.4">
      <c r="A75" s="84" t="s">
        <v>77</v>
      </c>
      <c r="B75" s="84"/>
      <c r="D75" s="85">
        <v>0</v>
      </c>
      <c r="E75" s="85"/>
      <c r="F75" s="85">
        <v>0</v>
      </c>
      <c r="G75" s="85"/>
      <c r="H75" s="85">
        <v>0</v>
      </c>
      <c r="I75" s="85"/>
      <c r="J75" s="17">
        <v>0</v>
      </c>
      <c r="K75" s="11"/>
      <c r="L75" s="21">
        <v>0</v>
      </c>
      <c r="M75" s="11"/>
      <c r="N75" s="17">
        <v>0</v>
      </c>
      <c r="O75" s="16"/>
      <c r="P75" s="85">
        <v>-179105614762</v>
      </c>
      <c r="Q75" s="85"/>
      <c r="R75" s="16"/>
      <c r="S75" s="17">
        <v>0</v>
      </c>
      <c r="T75" s="16"/>
      <c r="U75" s="61">
        <f t="shared" si="1"/>
        <v>-179105614762</v>
      </c>
      <c r="V75" s="11"/>
      <c r="W75" s="21">
        <v>-11.14</v>
      </c>
    </row>
    <row r="76" spans="1:23" ht="21.75" customHeight="1" x14ac:dyDescent="0.4">
      <c r="A76" s="84" t="s">
        <v>89</v>
      </c>
      <c r="B76" s="84"/>
      <c r="D76" s="85">
        <v>0</v>
      </c>
      <c r="E76" s="85"/>
      <c r="F76" s="85">
        <v>0</v>
      </c>
      <c r="G76" s="85"/>
      <c r="H76" s="85">
        <v>0</v>
      </c>
      <c r="I76" s="85"/>
      <c r="J76" s="17">
        <v>0</v>
      </c>
      <c r="K76" s="11"/>
      <c r="L76" s="21">
        <v>0</v>
      </c>
      <c r="M76" s="11"/>
      <c r="N76" s="17">
        <v>0</v>
      </c>
      <c r="O76" s="16"/>
      <c r="P76" s="85">
        <v>-277882315750</v>
      </c>
      <c r="Q76" s="85"/>
      <c r="R76" s="16"/>
      <c r="S76" s="17">
        <v>0</v>
      </c>
      <c r="T76" s="16"/>
      <c r="U76" s="61">
        <f t="shared" si="1"/>
        <v>-277882315750</v>
      </c>
      <c r="V76" s="11"/>
      <c r="W76" s="21">
        <v>-17.28</v>
      </c>
    </row>
    <row r="77" spans="1:23" ht="21.75" customHeight="1" x14ac:dyDescent="0.4">
      <c r="A77" s="84" t="s">
        <v>25</v>
      </c>
      <c r="B77" s="84"/>
      <c r="D77" s="85">
        <v>0</v>
      </c>
      <c r="E77" s="85"/>
      <c r="F77" s="85">
        <v>0</v>
      </c>
      <c r="G77" s="85"/>
      <c r="H77" s="85">
        <v>0</v>
      </c>
      <c r="I77" s="85"/>
      <c r="J77" s="17">
        <v>0</v>
      </c>
      <c r="K77" s="11"/>
      <c r="L77" s="21">
        <v>0</v>
      </c>
      <c r="M77" s="11"/>
      <c r="N77" s="17">
        <v>0</v>
      </c>
      <c r="O77" s="16"/>
      <c r="P77" s="85">
        <v>-76568703765</v>
      </c>
      <c r="Q77" s="85"/>
      <c r="R77" s="16"/>
      <c r="S77" s="17">
        <v>0</v>
      </c>
      <c r="T77" s="16"/>
      <c r="U77" s="61">
        <f t="shared" si="1"/>
        <v>-76568703765</v>
      </c>
      <c r="V77" s="11"/>
      <c r="W77" s="21">
        <v>-4.76</v>
      </c>
    </row>
    <row r="78" spans="1:23" ht="21.75" customHeight="1" x14ac:dyDescent="0.4">
      <c r="A78" s="84" t="s">
        <v>60</v>
      </c>
      <c r="B78" s="84"/>
      <c r="D78" s="85">
        <v>0</v>
      </c>
      <c r="E78" s="85"/>
      <c r="F78" s="85">
        <v>0</v>
      </c>
      <c r="G78" s="85"/>
      <c r="H78" s="85">
        <v>0</v>
      </c>
      <c r="I78" s="85"/>
      <c r="J78" s="17">
        <v>0</v>
      </c>
      <c r="K78" s="11"/>
      <c r="L78" s="21">
        <v>0</v>
      </c>
      <c r="M78" s="11"/>
      <c r="N78" s="17">
        <v>0</v>
      </c>
      <c r="O78" s="16"/>
      <c r="P78" s="85">
        <v>-17529812402</v>
      </c>
      <c r="Q78" s="85"/>
      <c r="R78" s="16"/>
      <c r="S78" s="17">
        <v>0</v>
      </c>
      <c r="T78" s="16"/>
      <c r="U78" s="61">
        <f t="shared" si="1"/>
        <v>-17529812402</v>
      </c>
      <c r="V78" s="11"/>
      <c r="W78" s="21">
        <v>-1.0900000000000001</v>
      </c>
    </row>
    <row r="79" spans="1:23" ht="21.75" customHeight="1" x14ac:dyDescent="0.4">
      <c r="A79" s="84" t="s">
        <v>59</v>
      </c>
      <c r="B79" s="84"/>
      <c r="D79" s="85">
        <v>0</v>
      </c>
      <c r="E79" s="85"/>
      <c r="F79" s="85">
        <v>0</v>
      </c>
      <c r="G79" s="85"/>
      <c r="H79" s="85">
        <v>0</v>
      </c>
      <c r="I79" s="85"/>
      <c r="J79" s="17">
        <v>0</v>
      </c>
      <c r="K79" s="11"/>
      <c r="L79" s="21">
        <v>0</v>
      </c>
      <c r="M79" s="11"/>
      <c r="N79" s="17">
        <v>0</v>
      </c>
      <c r="O79" s="16"/>
      <c r="P79" s="85">
        <v>-14219311200</v>
      </c>
      <c r="Q79" s="85"/>
      <c r="R79" s="16"/>
      <c r="S79" s="17">
        <v>0</v>
      </c>
      <c r="T79" s="16"/>
      <c r="U79" s="61">
        <f t="shared" si="1"/>
        <v>-14219311200</v>
      </c>
      <c r="V79" s="11"/>
      <c r="W79" s="21">
        <v>-0.88</v>
      </c>
    </row>
    <row r="80" spans="1:23" ht="21.75" customHeight="1" x14ac:dyDescent="0.4">
      <c r="A80" s="84" t="s">
        <v>72</v>
      </c>
      <c r="B80" s="84"/>
      <c r="D80" s="85">
        <v>0</v>
      </c>
      <c r="E80" s="85"/>
      <c r="F80" s="85">
        <v>0</v>
      </c>
      <c r="G80" s="85"/>
      <c r="H80" s="85">
        <v>0</v>
      </c>
      <c r="I80" s="85"/>
      <c r="J80" s="17">
        <v>0</v>
      </c>
      <c r="K80" s="11"/>
      <c r="L80" s="21">
        <v>0</v>
      </c>
      <c r="M80" s="11"/>
      <c r="N80" s="17">
        <v>0</v>
      </c>
      <c r="O80" s="16"/>
      <c r="P80" s="85">
        <v>52510928400</v>
      </c>
      <c r="Q80" s="85"/>
      <c r="R80" s="16"/>
      <c r="S80" s="17">
        <v>0</v>
      </c>
      <c r="T80" s="16"/>
      <c r="U80" s="61">
        <f t="shared" si="1"/>
        <v>52510928400</v>
      </c>
      <c r="V80" s="11"/>
      <c r="W80" s="21">
        <v>3.27</v>
      </c>
    </row>
    <row r="81" spans="1:23" ht="21.75" customHeight="1" x14ac:dyDescent="0.4">
      <c r="A81" s="84" t="s">
        <v>70</v>
      </c>
      <c r="B81" s="84"/>
      <c r="D81" s="85">
        <v>0</v>
      </c>
      <c r="E81" s="85"/>
      <c r="F81" s="85">
        <v>0</v>
      </c>
      <c r="G81" s="85"/>
      <c r="H81" s="85">
        <v>0</v>
      </c>
      <c r="I81" s="85"/>
      <c r="J81" s="17">
        <v>0</v>
      </c>
      <c r="K81" s="11"/>
      <c r="L81" s="21">
        <v>0</v>
      </c>
      <c r="M81" s="11"/>
      <c r="N81" s="17">
        <v>0</v>
      </c>
      <c r="O81" s="16"/>
      <c r="P81" s="85">
        <v>-24927020670</v>
      </c>
      <c r="Q81" s="85"/>
      <c r="R81" s="16"/>
      <c r="S81" s="17">
        <v>0</v>
      </c>
      <c r="T81" s="16"/>
      <c r="U81" s="61">
        <f t="shared" si="1"/>
        <v>-24927020670</v>
      </c>
      <c r="V81" s="11"/>
      <c r="W81" s="21">
        <v>-1.55</v>
      </c>
    </row>
    <row r="82" spans="1:23" ht="21.75" customHeight="1" x14ac:dyDescent="0.4">
      <c r="A82" s="84" t="s">
        <v>85</v>
      </c>
      <c r="B82" s="84"/>
      <c r="D82" s="85">
        <v>0</v>
      </c>
      <c r="E82" s="85"/>
      <c r="F82" s="85">
        <v>0</v>
      </c>
      <c r="G82" s="85"/>
      <c r="H82" s="85">
        <v>0</v>
      </c>
      <c r="I82" s="85"/>
      <c r="J82" s="17">
        <v>0</v>
      </c>
      <c r="K82" s="11"/>
      <c r="L82" s="21">
        <v>0</v>
      </c>
      <c r="M82" s="11"/>
      <c r="N82" s="17">
        <v>0</v>
      </c>
      <c r="O82" s="16"/>
      <c r="P82" s="85">
        <v>2384424809</v>
      </c>
      <c r="Q82" s="85"/>
      <c r="R82" s="16"/>
      <c r="S82" s="17">
        <v>0</v>
      </c>
      <c r="T82" s="16"/>
      <c r="U82" s="61">
        <f t="shared" si="1"/>
        <v>2384424809</v>
      </c>
      <c r="V82" s="11"/>
      <c r="W82" s="21">
        <v>0.15</v>
      </c>
    </row>
    <row r="83" spans="1:23" ht="21.75" customHeight="1" x14ac:dyDescent="0.4">
      <c r="A83" s="84" t="s">
        <v>47</v>
      </c>
      <c r="B83" s="84"/>
      <c r="D83" s="85">
        <v>0</v>
      </c>
      <c r="E83" s="85"/>
      <c r="F83" s="85">
        <v>0</v>
      </c>
      <c r="G83" s="85"/>
      <c r="H83" s="85">
        <v>0</v>
      </c>
      <c r="I83" s="85"/>
      <c r="J83" s="17">
        <v>0</v>
      </c>
      <c r="K83" s="11"/>
      <c r="L83" s="21">
        <v>0</v>
      </c>
      <c r="M83" s="11"/>
      <c r="N83" s="17">
        <v>0</v>
      </c>
      <c r="O83" s="16"/>
      <c r="P83" s="85">
        <v>-269027014854</v>
      </c>
      <c r="Q83" s="85"/>
      <c r="R83" s="16"/>
      <c r="S83" s="17">
        <v>0</v>
      </c>
      <c r="T83" s="16"/>
      <c r="U83" s="61">
        <f t="shared" si="1"/>
        <v>-269027014854</v>
      </c>
      <c r="V83" s="11"/>
      <c r="W83" s="21">
        <v>-16.73</v>
      </c>
    </row>
    <row r="84" spans="1:23" ht="21.75" customHeight="1" x14ac:dyDescent="0.4">
      <c r="A84" s="84" t="s">
        <v>81</v>
      </c>
      <c r="B84" s="84"/>
      <c r="D84" s="85">
        <v>0</v>
      </c>
      <c r="E84" s="85"/>
      <c r="F84" s="85">
        <v>0</v>
      </c>
      <c r="G84" s="85"/>
      <c r="H84" s="85">
        <v>0</v>
      </c>
      <c r="I84" s="85"/>
      <c r="J84" s="17">
        <v>0</v>
      </c>
      <c r="K84" s="11"/>
      <c r="L84" s="21">
        <v>0</v>
      </c>
      <c r="M84" s="11"/>
      <c r="N84" s="17">
        <v>0</v>
      </c>
      <c r="O84" s="16"/>
      <c r="P84" s="85">
        <v>-129134017800</v>
      </c>
      <c r="Q84" s="85"/>
      <c r="R84" s="16"/>
      <c r="S84" s="17">
        <v>0</v>
      </c>
      <c r="T84" s="16"/>
      <c r="U84" s="61">
        <f t="shared" si="1"/>
        <v>-129134017800</v>
      </c>
      <c r="V84" s="11"/>
      <c r="W84" s="21">
        <v>-8.0299999999999994</v>
      </c>
    </row>
    <row r="85" spans="1:23" ht="21.75" customHeight="1" x14ac:dyDescent="0.4">
      <c r="A85" s="84" t="s">
        <v>23</v>
      </c>
      <c r="B85" s="84"/>
      <c r="D85" s="85">
        <v>0</v>
      </c>
      <c r="E85" s="85"/>
      <c r="F85" s="85">
        <v>0</v>
      </c>
      <c r="G85" s="85"/>
      <c r="H85" s="85">
        <v>0</v>
      </c>
      <c r="I85" s="85"/>
      <c r="J85" s="17">
        <v>0</v>
      </c>
      <c r="K85" s="11"/>
      <c r="L85" s="21">
        <v>0</v>
      </c>
      <c r="M85" s="11"/>
      <c r="N85" s="17">
        <v>0</v>
      </c>
      <c r="O85" s="16"/>
      <c r="P85" s="85">
        <v>-126923240240</v>
      </c>
      <c r="Q85" s="85"/>
      <c r="R85" s="16"/>
      <c r="S85" s="17">
        <v>0</v>
      </c>
      <c r="T85" s="16"/>
      <c r="U85" s="61">
        <f t="shared" si="1"/>
        <v>-126923240240</v>
      </c>
      <c r="V85" s="11"/>
      <c r="W85" s="21">
        <v>-7.89</v>
      </c>
    </row>
    <row r="86" spans="1:23" ht="21.75" customHeight="1" x14ac:dyDescent="0.4">
      <c r="A86" s="84" t="s">
        <v>32</v>
      </c>
      <c r="B86" s="84"/>
      <c r="D86" s="85">
        <v>0</v>
      </c>
      <c r="E86" s="85"/>
      <c r="F86" s="85">
        <v>0</v>
      </c>
      <c r="G86" s="85"/>
      <c r="H86" s="85">
        <v>0</v>
      </c>
      <c r="I86" s="85"/>
      <c r="J86" s="17">
        <v>0</v>
      </c>
      <c r="K86" s="11"/>
      <c r="L86" s="21">
        <v>0</v>
      </c>
      <c r="M86" s="11"/>
      <c r="N86" s="17">
        <v>0</v>
      </c>
      <c r="O86" s="16"/>
      <c r="P86" s="85">
        <v>278455954018</v>
      </c>
      <c r="Q86" s="85"/>
      <c r="R86" s="16"/>
      <c r="S86" s="17">
        <v>0</v>
      </c>
      <c r="T86" s="16"/>
      <c r="U86" s="61">
        <f t="shared" si="1"/>
        <v>278455954018</v>
      </c>
      <c r="V86" s="11"/>
      <c r="W86" s="21">
        <v>17.32</v>
      </c>
    </row>
    <row r="87" spans="1:23" ht="21.75" customHeight="1" x14ac:dyDescent="0.4">
      <c r="A87" s="84" t="s">
        <v>65</v>
      </c>
      <c r="B87" s="84"/>
      <c r="D87" s="85">
        <v>0</v>
      </c>
      <c r="E87" s="85"/>
      <c r="F87" s="85">
        <v>0</v>
      </c>
      <c r="G87" s="85"/>
      <c r="H87" s="85">
        <v>0</v>
      </c>
      <c r="I87" s="85"/>
      <c r="J87" s="17">
        <v>0</v>
      </c>
      <c r="K87" s="11"/>
      <c r="L87" s="21">
        <v>0</v>
      </c>
      <c r="M87" s="11"/>
      <c r="N87" s="17">
        <v>0</v>
      </c>
      <c r="O87" s="16"/>
      <c r="P87" s="85">
        <v>66283635999</v>
      </c>
      <c r="Q87" s="85"/>
      <c r="R87" s="16"/>
      <c r="S87" s="17">
        <v>0</v>
      </c>
      <c r="T87" s="16"/>
      <c r="U87" s="61">
        <f t="shared" si="1"/>
        <v>66283635999</v>
      </c>
      <c r="V87" s="11"/>
      <c r="W87" s="21">
        <v>4.12</v>
      </c>
    </row>
    <row r="88" spans="1:23" ht="21.75" customHeight="1" x14ac:dyDescent="0.4">
      <c r="A88" s="84" t="s">
        <v>61</v>
      </c>
      <c r="B88" s="84"/>
      <c r="D88" s="85">
        <v>0</v>
      </c>
      <c r="E88" s="85"/>
      <c r="F88" s="85">
        <v>0</v>
      </c>
      <c r="G88" s="85"/>
      <c r="H88" s="85">
        <v>0</v>
      </c>
      <c r="I88" s="85"/>
      <c r="J88" s="17">
        <v>0</v>
      </c>
      <c r="K88" s="11"/>
      <c r="L88" s="21">
        <v>0</v>
      </c>
      <c r="M88" s="11"/>
      <c r="N88" s="17">
        <v>0</v>
      </c>
      <c r="O88" s="16"/>
      <c r="P88" s="85">
        <v>-16139398068</v>
      </c>
      <c r="Q88" s="85"/>
      <c r="R88" s="16"/>
      <c r="S88" s="17">
        <v>0</v>
      </c>
      <c r="T88" s="16"/>
      <c r="U88" s="61">
        <f t="shared" si="1"/>
        <v>-16139398068</v>
      </c>
      <c r="V88" s="11"/>
      <c r="W88" s="21">
        <v>-1</v>
      </c>
    </row>
    <row r="89" spans="1:23" ht="21.75" customHeight="1" x14ac:dyDescent="0.4">
      <c r="A89" s="84" t="s">
        <v>53</v>
      </c>
      <c r="B89" s="84"/>
      <c r="D89" s="85">
        <v>0</v>
      </c>
      <c r="E89" s="85"/>
      <c r="F89" s="85">
        <v>0</v>
      </c>
      <c r="G89" s="85"/>
      <c r="H89" s="85">
        <v>0</v>
      </c>
      <c r="I89" s="85"/>
      <c r="J89" s="17">
        <v>0</v>
      </c>
      <c r="K89" s="11"/>
      <c r="L89" s="21">
        <v>0</v>
      </c>
      <c r="M89" s="11"/>
      <c r="N89" s="17">
        <v>0</v>
      </c>
      <c r="O89" s="16"/>
      <c r="P89" s="85">
        <v>-186560088632</v>
      </c>
      <c r="Q89" s="85"/>
      <c r="R89" s="16"/>
      <c r="S89" s="17">
        <v>0</v>
      </c>
      <c r="T89" s="16"/>
      <c r="U89" s="61">
        <f t="shared" si="1"/>
        <v>-186560088632</v>
      </c>
      <c r="V89" s="11"/>
      <c r="W89" s="21">
        <v>-11.6</v>
      </c>
    </row>
    <row r="90" spans="1:23" ht="21.75" customHeight="1" x14ac:dyDescent="0.4">
      <c r="A90" s="84" t="s">
        <v>74</v>
      </c>
      <c r="B90" s="84"/>
      <c r="D90" s="85">
        <v>0</v>
      </c>
      <c r="E90" s="85"/>
      <c r="F90" s="85">
        <v>0</v>
      </c>
      <c r="G90" s="85"/>
      <c r="H90" s="85">
        <v>0</v>
      </c>
      <c r="I90" s="85"/>
      <c r="J90" s="17">
        <v>0</v>
      </c>
      <c r="K90" s="11"/>
      <c r="L90" s="21">
        <v>0</v>
      </c>
      <c r="M90" s="11"/>
      <c r="N90" s="17">
        <v>0</v>
      </c>
      <c r="O90" s="16"/>
      <c r="P90" s="85">
        <v>-187000371721</v>
      </c>
      <c r="Q90" s="85"/>
      <c r="R90" s="16"/>
      <c r="S90" s="17">
        <v>0</v>
      </c>
      <c r="T90" s="16"/>
      <c r="U90" s="61">
        <f t="shared" si="1"/>
        <v>-187000371721</v>
      </c>
      <c r="V90" s="11"/>
      <c r="W90" s="21">
        <v>-11.63</v>
      </c>
    </row>
    <row r="91" spans="1:23" ht="21.75" customHeight="1" x14ac:dyDescent="0.4">
      <c r="A91" s="84" t="s">
        <v>41</v>
      </c>
      <c r="B91" s="84"/>
      <c r="D91" s="85">
        <v>0</v>
      </c>
      <c r="E91" s="85"/>
      <c r="F91" s="85">
        <v>0</v>
      </c>
      <c r="G91" s="85"/>
      <c r="H91" s="85">
        <v>0</v>
      </c>
      <c r="I91" s="85"/>
      <c r="J91" s="17">
        <v>0</v>
      </c>
      <c r="K91" s="11"/>
      <c r="L91" s="21">
        <v>0</v>
      </c>
      <c r="M91" s="11"/>
      <c r="N91" s="17">
        <v>0</v>
      </c>
      <c r="O91" s="16"/>
      <c r="P91" s="85">
        <v>-14874022632</v>
      </c>
      <c r="Q91" s="85"/>
      <c r="R91" s="16"/>
      <c r="S91" s="17">
        <v>0</v>
      </c>
      <c r="T91" s="16"/>
      <c r="U91" s="61">
        <f t="shared" si="1"/>
        <v>-14874022632</v>
      </c>
      <c r="V91" s="11"/>
      <c r="W91" s="21">
        <v>-0.93</v>
      </c>
    </row>
    <row r="92" spans="1:23" ht="21.75" customHeight="1" x14ac:dyDescent="0.4">
      <c r="A92" s="84" t="s">
        <v>79</v>
      </c>
      <c r="B92" s="84"/>
      <c r="D92" s="85">
        <v>0</v>
      </c>
      <c r="E92" s="85"/>
      <c r="F92" s="85">
        <v>0</v>
      </c>
      <c r="G92" s="85"/>
      <c r="H92" s="85">
        <v>0</v>
      </c>
      <c r="I92" s="85"/>
      <c r="J92" s="17">
        <v>0</v>
      </c>
      <c r="K92" s="11"/>
      <c r="L92" s="21">
        <v>0</v>
      </c>
      <c r="M92" s="11"/>
      <c r="N92" s="17">
        <v>0</v>
      </c>
      <c r="O92" s="16"/>
      <c r="P92" s="85">
        <v>-23318345000</v>
      </c>
      <c r="Q92" s="85"/>
      <c r="R92" s="16"/>
      <c r="S92" s="17">
        <v>0</v>
      </c>
      <c r="T92" s="16"/>
      <c r="U92" s="61">
        <f t="shared" si="1"/>
        <v>-23318345000</v>
      </c>
      <c r="V92" s="11"/>
      <c r="W92" s="21">
        <v>-1.45</v>
      </c>
    </row>
    <row r="93" spans="1:23" ht="21.75" customHeight="1" x14ac:dyDescent="0.4">
      <c r="A93" s="84" t="s">
        <v>91</v>
      </c>
      <c r="B93" s="84"/>
      <c r="D93" s="85">
        <v>0</v>
      </c>
      <c r="E93" s="85"/>
      <c r="F93" s="85">
        <v>0</v>
      </c>
      <c r="G93" s="85"/>
      <c r="H93" s="85">
        <v>0</v>
      </c>
      <c r="I93" s="85"/>
      <c r="J93" s="17">
        <v>0</v>
      </c>
      <c r="K93" s="11"/>
      <c r="L93" s="21">
        <v>0</v>
      </c>
      <c r="M93" s="11"/>
      <c r="N93" s="17">
        <v>0</v>
      </c>
      <c r="O93" s="16"/>
      <c r="P93" s="85">
        <v>-38698530000</v>
      </c>
      <c r="Q93" s="85"/>
      <c r="R93" s="16"/>
      <c r="S93" s="17">
        <v>0</v>
      </c>
      <c r="T93" s="16"/>
      <c r="U93" s="61">
        <f t="shared" si="1"/>
        <v>-38698530000</v>
      </c>
      <c r="V93" s="11"/>
      <c r="W93" s="21">
        <v>-2.41</v>
      </c>
    </row>
    <row r="94" spans="1:23" ht="21.75" customHeight="1" x14ac:dyDescent="0.4">
      <c r="A94" s="84" t="s">
        <v>30</v>
      </c>
      <c r="B94" s="84"/>
      <c r="D94" s="85">
        <v>0</v>
      </c>
      <c r="E94" s="85"/>
      <c r="F94" s="85">
        <v>0</v>
      </c>
      <c r="G94" s="85"/>
      <c r="H94" s="85">
        <v>0</v>
      </c>
      <c r="I94" s="85"/>
      <c r="J94" s="17">
        <v>0</v>
      </c>
      <c r="K94" s="11"/>
      <c r="L94" s="21">
        <v>0</v>
      </c>
      <c r="M94" s="11"/>
      <c r="N94" s="17">
        <v>0</v>
      </c>
      <c r="O94" s="16"/>
      <c r="P94" s="85">
        <v>-114046552450</v>
      </c>
      <c r="Q94" s="85"/>
      <c r="R94" s="16"/>
      <c r="S94" s="17">
        <v>0</v>
      </c>
      <c r="T94" s="16"/>
      <c r="U94" s="61">
        <f t="shared" si="1"/>
        <v>-114046552450</v>
      </c>
      <c r="V94" s="11"/>
      <c r="W94" s="21">
        <v>-7.09</v>
      </c>
    </row>
    <row r="95" spans="1:23" ht="21.75" customHeight="1" x14ac:dyDescent="0.4">
      <c r="A95" s="84" t="s">
        <v>87</v>
      </c>
      <c r="B95" s="84"/>
      <c r="D95" s="85">
        <v>0</v>
      </c>
      <c r="E95" s="85"/>
      <c r="F95" s="85">
        <v>0</v>
      </c>
      <c r="G95" s="85"/>
      <c r="H95" s="85">
        <v>0</v>
      </c>
      <c r="I95" s="85"/>
      <c r="J95" s="17">
        <v>0</v>
      </c>
      <c r="K95" s="11"/>
      <c r="L95" s="21">
        <v>0</v>
      </c>
      <c r="M95" s="11"/>
      <c r="N95" s="17">
        <v>0</v>
      </c>
      <c r="O95" s="16"/>
      <c r="P95" s="85">
        <v>-102708875430</v>
      </c>
      <c r="Q95" s="85"/>
      <c r="R95" s="16"/>
      <c r="S95" s="17">
        <v>0</v>
      </c>
      <c r="T95" s="16"/>
      <c r="U95" s="61">
        <f t="shared" si="1"/>
        <v>-102708875430</v>
      </c>
      <c r="V95" s="11"/>
      <c r="W95" s="21">
        <v>-6.39</v>
      </c>
    </row>
    <row r="96" spans="1:23" ht="21.75" customHeight="1" x14ac:dyDescent="0.4">
      <c r="A96" s="84" t="s">
        <v>22</v>
      </c>
      <c r="B96" s="84"/>
      <c r="D96" s="85">
        <v>0</v>
      </c>
      <c r="E96" s="85"/>
      <c r="F96" s="85">
        <v>0</v>
      </c>
      <c r="G96" s="85"/>
      <c r="H96" s="85">
        <v>0</v>
      </c>
      <c r="I96" s="85"/>
      <c r="J96" s="17">
        <v>0</v>
      </c>
      <c r="K96" s="11"/>
      <c r="L96" s="21">
        <v>0</v>
      </c>
      <c r="M96" s="11"/>
      <c r="N96" s="17">
        <v>0</v>
      </c>
      <c r="O96" s="16"/>
      <c r="P96" s="85">
        <v>-97242460000</v>
      </c>
      <c r="Q96" s="85"/>
      <c r="R96" s="16"/>
      <c r="S96" s="17">
        <v>0</v>
      </c>
      <c r="T96" s="16"/>
      <c r="U96" s="61">
        <f t="shared" si="1"/>
        <v>-97242460000</v>
      </c>
      <c r="V96" s="11"/>
      <c r="W96" s="21">
        <v>-6.05</v>
      </c>
    </row>
    <row r="97" spans="1:23" ht="21.75" customHeight="1" x14ac:dyDescent="0.4">
      <c r="A97" s="84" t="s">
        <v>33</v>
      </c>
      <c r="B97" s="84"/>
      <c r="D97" s="85">
        <v>0</v>
      </c>
      <c r="E97" s="85"/>
      <c r="F97" s="85">
        <v>0</v>
      </c>
      <c r="G97" s="85"/>
      <c r="H97" s="85">
        <v>0</v>
      </c>
      <c r="I97" s="85"/>
      <c r="J97" s="17">
        <v>0</v>
      </c>
      <c r="K97" s="11"/>
      <c r="L97" s="21">
        <v>0</v>
      </c>
      <c r="M97" s="11"/>
      <c r="N97" s="17">
        <v>0</v>
      </c>
      <c r="O97" s="16"/>
      <c r="P97" s="85">
        <v>-230038764552</v>
      </c>
      <c r="Q97" s="85"/>
      <c r="R97" s="16"/>
      <c r="S97" s="17">
        <v>0</v>
      </c>
      <c r="T97" s="16"/>
      <c r="U97" s="61">
        <f t="shared" si="1"/>
        <v>-230038764552</v>
      </c>
      <c r="V97" s="11"/>
      <c r="W97" s="21">
        <v>-14.31</v>
      </c>
    </row>
    <row r="98" spans="1:23" ht="21.75" customHeight="1" x14ac:dyDescent="0.4">
      <c r="A98" s="84" t="s">
        <v>90</v>
      </c>
      <c r="B98" s="84"/>
      <c r="D98" s="85">
        <v>0</v>
      </c>
      <c r="E98" s="85"/>
      <c r="F98" s="85">
        <v>0</v>
      </c>
      <c r="G98" s="85"/>
      <c r="H98" s="85">
        <v>0</v>
      </c>
      <c r="I98" s="85"/>
      <c r="J98" s="17">
        <v>0</v>
      </c>
      <c r="K98" s="11"/>
      <c r="L98" s="21">
        <v>0</v>
      </c>
      <c r="M98" s="11"/>
      <c r="N98" s="17">
        <v>0</v>
      </c>
      <c r="O98" s="16"/>
      <c r="P98" s="85">
        <v>-7313029900</v>
      </c>
      <c r="Q98" s="85"/>
      <c r="R98" s="16"/>
      <c r="S98" s="17">
        <v>0</v>
      </c>
      <c r="T98" s="16"/>
      <c r="U98" s="61">
        <f t="shared" si="1"/>
        <v>-7313029900</v>
      </c>
      <c r="V98" s="11"/>
      <c r="W98" s="21">
        <v>-0.45</v>
      </c>
    </row>
    <row r="99" spans="1:23" ht="21.75" customHeight="1" x14ac:dyDescent="0.4">
      <c r="A99" s="84" t="s">
        <v>55</v>
      </c>
      <c r="B99" s="84"/>
      <c r="D99" s="85">
        <v>0</v>
      </c>
      <c r="E99" s="85"/>
      <c r="F99" s="85">
        <v>0</v>
      </c>
      <c r="G99" s="85"/>
      <c r="H99" s="85">
        <v>0</v>
      </c>
      <c r="I99" s="85"/>
      <c r="J99" s="17">
        <v>0</v>
      </c>
      <c r="K99" s="11"/>
      <c r="L99" s="21">
        <v>0</v>
      </c>
      <c r="M99" s="11"/>
      <c r="N99" s="17">
        <v>0</v>
      </c>
      <c r="O99" s="16"/>
      <c r="P99" s="85">
        <v>-317625627000</v>
      </c>
      <c r="Q99" s="85"/>
      <c r="R99" s="16"/>
      <c r="S99" s="17">
        <v>0</v>
      </c>
      <c r="T99" s="16"/>
      <c r="U99" s="61">
        <f t="shared" si="1"/>
        <v>-317625627000</v>
      </c>
      <c r="V99" s="11"/>
      <c r="W99" s="21">
        <v>-19.760000000000002</v>
      </c>
    </row>
    <row r="100" spans="1:23" ht="21.75" customHeight="1" x14ac:dyDescent="0.4">
      <c r="A100" s="84" t="s">
        <v>68</v>
      </c>
      <c r="B100" s="84"/>
      <c r="D100" s="85">
        <v>0</v>
      </c>
      <c r="E100" s="85"/>
      <c r="F100" s="85">
        <v>0</v>
      </c>
      <c r="G100" s="85"/>
      <c r="H100" s="85">
        <v>0</v>
      </c>
      <c r="I100" s="85"/>
      <c r="J100" s="17">
        <v>0</v>
      </c>
      <c r="K100" s="11"/>
      <c r="L100" s="21">
        <v>0</v>
      </c>
      <c r="M100" s="11"/>
      <c r="N100" s="17">
        <v>0</v>
      </c>
      <c r="O100" s="16"/>
      <c r="P100" s="85">
        <v>246906744073</v>
      </c>
      <c r="Q100" s="85"/>
      <c r="R100" s="16"/>
      <c r="S100" s="17">
        <v>0</v>
      </c>
      <c r="T100" s="16"/>
      <c r="U100" s="61">
        <f t="shared" si="1"/>
        <v>246906744073</v>
      </c>
      <c r="V100" s="11"/>
      <c r="W100" s="21">
        <v>15.36</v>
      </c>
    </row>
    <row r="101" spans="1:23" ht="21.75" customHeight="1" x14ac:dyDescent="0.4">
      <c r="A101" s="84" t="s">
        <v>43</v>
      </c>
      <c r="B101" s="84"/>
      <c r="D101" s="85">
        <v>0</v>
      </c>
      <c r="E101" s="85"/>
      <c r="F101" s="85">
        <v>0</v>
      </c>
      <c r="G101" s="85"/>
      <c r="H101" s="85">
        <v>0</v>
      </c>
      <c r="I101" s="85"/>
      <c r="J101" s="17">
        <v>0</v>
      </c>
      <c r="K101" s="11"/>
      <c r="L101" s="21">
        <v>0</v>
      </c>
      <c r="M101" s="11"/>
      <c r="N101" s="17">
        <v>0</v>
      </c>
      <c r="O101" s="16"/>
      <c r="P101" s="85">
        <v>-888990411</v>
      </c>
      <c r="Q101" s="85"/>
      <c r="R101" s="16"/>
      <c r="S101" s="17">
        <v>0</v>
      </c>
      <c r="T101" s="16"/>
      <c r="U101" s="61">
        <f t="shared" si="1"/>
        <v>-888990411</v>
      </c>
      <c r="V101" s="11"/>
      <c r="W101" s="21">
        <v>-0.06</v>
      </c>
    </row>
    <row r="102" spans="1:23" ht="21.75" customHeight="1" x14ac:dyDescent="0.4">
      <c r="A102" s="84" t="s">
        <v>80</v>
      </c>
      <c r="B102" s="84"/>
      <c r="D102" s="85">
        <v>0</v>
      </c>
      <c r="E102" s="85"/>
      <c r="F102" s="85">
        <v>0</v>
      </c>
      <c r="G102" s="85"/>
      <c r="H102" s="85">
        <v>0</v>
      </c>
      <c r="I102" s="85"/>
      <c r="J102" s="17">
        <v>0</v>
      </c>
      <c r="K102" s="11"/>
      <c r="L102" s="21">
        <v>0</v>
      </c>
      <c r="M102" s="11"/>
      <c r="N102" s="17">
        <v>0</v>
      </c>
      <c r="O102" s="16"/>
      <c r="P102" s="85">
        <v>-43528704577</v>
      </c>
      <c r="Q102" s="85"/>
      <c r="R102" s="16"/>
      <c r="S102" s="17">
        <v>0</v>
      </c>
      <c r="T102" s="16"/>
      <c r="U102" s="61">
        <f t="shared" si="1"/>
        <v>-43528704577</v>
      </c>
      <c r="V102" s="11"/>
      <c r="W102" s="21">
        <v>-2.71</v>
      </c>
    </row>
    <row r="103" spans="1:23" ht="21.75" customHeight="1" x14ac:dyDescent="0.4">
      <c r="A103" s="84" t="s">
        <v>42</v>
      </c>
      <c r="B103" s="84"/>
      <c r="D103" s="85">
        <v>0</v>
      </c>
      <c r="E103" s="85"/>
      <c r="F103" s="85">
        <v>0</v>
      </c>
      <c r="G103" s="85"/>
      <c r="H103" s="85">
        <v>0</v>
      </c>
      <c r="I103" s="85"/>
      <c r="J103" s="17">
        <v>0</v>
      </c>
      <c r="K103" s="11"/>
      <c r="L103" s="21">
        <v>0</v>
      </c>
      <c r="M103" s="11"/>
      <c r="N103" s="17">
        <v>0</v>
      </c>
      <c r="O103" s="16"/>
      <c r="P103" s="85">
        <v>-104247886200</v>
      </c>
      <c r="Q103" s="85"/>
      <c r="R103" s="16"/>
      <c r="S103" s="17">
        <v>0</v>
      </c>
      <c r="T103" s="16"/>
      <c r="U103" s="61">
        <f t="shared" si="1"/>
        <v>-104247886200</v>
      </c>
      <c r="V103" s="11"/>
      <c r="W103" s="21">
        <v>-6.48</v>
      </c>
    </row>
    <row r="104" spans="1:23" ht="21.75" customHeight="1" x14ac:dyDescent="0.4">
      <c r="A104" s="84" t="s">
        <v>40</v>
      </c>
      <c r="B104" s="84"/>
      <c r="D104" s="85">
        <v>0</v>
      </c>
      <c r="E104" s="85"/>
      <c r="F104" s="85">
        <v>0</v>
      </c>
      <c r="G104" s="85"/>
      <c r="H104" s="85">
        <v>0</v>
      </c>
      <c r="I104" s="85"/>
      <c r="J104" s="17">
        <v>0</v>
      </c>
      <c r="K104" s="11"/>
      <c r="L104" s="21">
        <v>0</v>
      </c>
      <c r="M104" s="11"/>
      <c r="N104" s="17">
        <v>0</v>
      </c>
      <c r="O104" s="16"/>
      <c r="P104" s="85">
        <v>-5489639250</v>
      </c>
      <c r="Q104" s="85"/>
      <c r="R104" s="16"/>
      <c r="S104" s="17">
        <v>0</v>
      </c>
      <c r="T104" s="16"/>
      <c r="U104" s="61">
        <f t="shared" si="1"/>
        <v>-5489639250</v>
      </c>
      <c r="V104" s="11"/>
      <c r="W104" s="21">
        <v>-0.34</v>
      </c>
    </row>
    <row r="105" spans="1:23" ht="21.75" customHeight="1" x14ac:dyDescent="0.4">
      <c r="A105" s="84" t="s">
        <v>66</v>
      </c>
      <c r="B105" s="84"/>
      <c r="D105" s="85">
        <v>0</v>
      </c>
      <c r="E105" s="85"/>
      <c r="F105" s="85">
        <v>0</v>
      </c>
      <c r="G105" s="85"/>
      <c r="H105" s="85">
        <v>0</v>
      </c>
      <c r="I105" s="85"/>
      <c r="J105" s="17">
        <v>0</v>
      </c>
      <c r="K105" s="11"/>
      <c r="L105" s="21">
        <v>0</v>
      </c>
      <c r="M105" s="11"/>
      <c r="N105" s="17">
        <v>0</v>
      </c>
      <c r="O105" s="16"/>
      <c r="P105" s="85">
        <v>-80737047730</v>
      </c>
      <c r="Q105" s="85"/>
      <c r="R105" s="16"/>
      <c r="S105" s="17">
        <v>0</v>
      </c>
      <c r="T105" s="16"/>
      <c r="U105" s="61">
        <f t="shared" si="1"/>
        <v>-80737047730</v>
      </c>
      <c r="V105" s="11"/>
      <c r="W105" s="21">
        <v>-5.0199999999999996</v>
      </c>
    </row>
    <row r="106" spans="1:23" ht="21.75" customHeight="1" x14ac:dyDescent="0.4">
      <c r="A106" s="84" t="s">
        <v>78</v>
      </c>
      <c r="B106" s="84"/>
      <c r="D106" s="85">
        <v>0</v>
      </c>
      <c r="E106" s="85"/>
      <c r="F106" s="85">
        <v>-829537720</v>
      </c>
      <c r="G106" s="85"/>
      <c r="H106" s="85">
        <v>0</v>
      </c>
      <c r="I106" s="85"/>
      <c r="J106" s="17">
        <v>-829537720</v>
      </c>
      <c r="K106" s="11"/>
      <c r="L106" s="21">
        <v>0.22</v>
      </c>
      <c r="M106" s="11"/>
      <c r="N106" s="17">
        <v>0</v>
      </c>
      <c r="O106" s="16"/>
      <c r="P106" s="85">
        <v>-81294696560</v>
      </c>
      <c r="Q106" s="85"/>
      <c r="R106" s="16"/>
      <c r="S106" s="17">
        <v>0</v>
      </c>
      <c r="T106" s="16"/>
      <c r="U106" s="61">
        <f t="shared" si="1"/>
        <v>-81294696560</v>
      </c>
      <c r="V106" s="11"/>
      <c r="W106" s="21">
        <v>-5.0599999999999996</v>
      </c>
    </row>
    <row r="107" spans="1:23" ht="21.75" customHeight="1" x14ac:dyDescent="0.4">
      <c r="A107" s="84" t="s">
        <v>75</v>
      </c>
      <c r="B107" s="84"/>
      <c r="D107" s="85">
        <v>0</v>
      </c>
      <c r="E107" s="85"/>
      <c r="F107" s="85">
        <v>0</v>
      </c>
      <c r="G107" s="85"/>
      <c r="H107" s="85">
        <v>0</v>
      </c>
      <c r="I107" s="85"/>
      <c r="J107" s="17">
        <v>0</v>
      </c>
      <c r="K107" s="11"/>
      <c r="L107" s="21">
        <v>0</v>
      </c>
      <c r="M107" s="11"/>
      <c r="N107" s="17">
        <v>0</v>
      </c>
      <c r="O107" s="16"/>
      <c r="P107" s="85">
        <v>-384008490</v>
      </c>
      <c r="Q107" s="85"/>
      <c r="R107" s="16"/>
      <c r="S107" s="17">
        <v>0</v>
      </c>
      <c r="T107" s="16"/>
      <c r="U107" s="61">
        <f t="shared" si="1"/>
        <v>-384008490</v>
      </c>
      <c r="V107" s="11"/>
      <c r="W107" s="21">
        <v>-0.02</v>
      </c>
    </row>
    <row r="108" spans="1:23" ht="21.75" customHeight="1" x14ac:dyDescent="0.4">
      <c r="A108" s="84" t="s">
        <v>84</v>
      </c>
      <c r="B108" s="84"/>
      <c r="D108" s="85">
        <v>0</v>
      </c>
      <c r="E108" s="85"/>
      <c r="F108" s="85">
        <v>0</v>
      </c>
      <c r="G108" s="85"/>
      <c r="H108" s="85">
        <v>0</v>
      </c>
      <c r="I108" s="85"/>
      <c r="J108" s="17">
        <v>0</v>
      </c>
      <c r="K108" s="11"/>
      <c r="L108" s="21">
        <v>0</v>
      </c>
      <c r="M108" s="11"/>
      <c r="N108" s="17">
        <v>0</v>
      </c>
      <c r="O108" s="16"/>
      <c r="P108" s="85">
        <v>-54376396000</v>
      </c>
      <c r="Q108" s="85"/>
      <c r="R108" s="16"/>
      <c r="S108" s="17">
        <v>0</v>
      </c>
      <c r="T108" s="16"/>
      <c r="U108" s="61">
        <f t="shared" si="1"/>
        <v>-54376396000</v>
      </c>
      <c r="V108" s="11"/>
      <c r="W108" s="21">
        <v>-3.38</v>
      </c>
    </row>
    <row r="109" spans="1:23" ht="21.75" customHeight="1" x14ac:dyDescent="0.4">
      <c r="A109" s="86" t="s">
        <v>76</v>
      </c>
      <c r="B109" s="86"/>
      <c r="D109" s="85">
        <v>0</v>
      </c>
      <c r="E109" s="85"/>
      <c r="F109" s="85">
        <v>0</v>
      </c>
      <c r="G109" s="85"/>
      <c r="H109" s="85">
        <v>0</v>
      </c>
      <c r="I109" s="85"/>
      <c r="J109" s="17">
        <v>0</v>
      </c>
      <c r="K109" s="11"/>
      <c r="L109" s="22">
        <v>0</v>
      </c>
      <c r="M109" s="11"/>
      <c r="N109" s="18">
        <v>0</v>
      </c>
      <c r="O109" s="16"/>
      <c r="P109" s="85">
        <v>-2696389007</v>
      </c>
      <c r="Q109" s="87"/>
      <c r="R109" s="16"/>
      <c r="S109" s="18">
        <v>0</v>
      </c>
      <c r="T109" s="16"/>
      <c r="U109" s="18">
        <f t="shared" si="1"/>
        <v>-2696389007</v>
      </c>
      <c r="V109" s="11"/>
      <c r="W109" s="22">
        <v>-0.17</v>
      </c>
    </row>
    <row r="110" spans="1:23" ht="21.75" customHeight="1" thickBot="1" x14ac:dyDescent="0.45">
      <c r="A110" s="75" t="s">
        <v>93</v>
      </c>
      <c r="B110" s="75"/>
      <c r="D110" s="25">
        <f>SUM(D9:E109)</f>
        <v>20653372172</v>
      </c>
      <c r="E110" s="25"/>
      <c r="F110" s="25">
        <f>SUM(F9:G109)</f>
        <v>-447329457128</v>
      </c>
      <c r="G110" s="25"/>
      <c r="H110" s="94">
        <f>SUM(H9:I109)</f>
        <v>0</v>
      </c>
      <c r="I110" s="25"/>
      <c r="J110" s="24">
        <f>SUM(J9:J109)</f>
        <v>-426676084956</v>
      </c>
      <c r="K110" s="11"/>
      <c r="L110" s="23">
        <f>SUM(L9:L109)</f>
        <v>113.65</v>
      </c>
      <c r="M110" s="11"/>
      <c r="N110" s="19">
        <f>SUM(N9:N109)</f>
        <v>711810000000</v>
      </c>
      <c r="O110" s="16"/>
      <c r="P110" s="16"/>
      <c r="Q110" s="19">
        <f>SUM(P8:Q109)</f>
        <v>-3333337328485</v>
      </c>
      <c r="R110" s="16"/>
      <c r="S110" s="19">
        <f>SUM(S9:S109)</f>
        <v>4038947500313</v>
      </c>
      <c r="T110" s="16"/>
      <c r="U110" s="19">
        <f>SUM(U9:U109)</f>
        <v>1417420171828</v>
      </c>
      <c r="V110" s="11"/>
      <c r="W110" s="23">
        <f>SUM(W9:W109)</f>
        <v>73.470000000000141</v>
      </c>
    </row>
    <row r="111" spans="1:23" ht="19.5" thickTop="1" x14ac:dyDescent="0.4">
      <c r="D111" s="26"/>
      <c r="E111" s="26"/>
      <c r="F111" s="26"/>
      <c r="G111" s="26"/>
      <c r="H111" s="26"/>
      <c r="I111" s="26"/>
      <c r="J111" s="17"/>
      <c r="K111" s="11"/>
      <c r="L111" s="11"/>
      <c r="M111" s="11"/>
      <c r="N111" s="16"/>
      <c r="O111" s="16"/>
      <c r="P111" s="16"/>
      <c r="Q111" s="16"/>
      <c r="R111" s="16"/>
      <c r="S111" s="16"/>
      <c r="T111" s="16"/>
      <c r="U111" s="16"/>
      <c r="V111" s="11"/>
      <c r="W111" s="11"/>
    </row>
    <row r="112" spans="1:23" x14ac:dyDescent="0.4"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6"/>
      <c r="O112" s="16"/>
      <c r="P112" s="16"/>
      <c r="Q112" s="16"/>
      <c r="R112" s="16"/>
      <c r="S112" s="16"/>
      <c r="T112" s="16"/>
      <c r="U112" s="16"/>
      <c r="V112" s="11"/>
      <c r="W112" s="11"/>
    </row>
    <row r="113" spans="4:23" x14ac:dyDescent="0.4"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59"/>
      <c r="R113" s="11"/>
      <c r="S113" s="11"/>
      <c r="T113" s="11"/>
      <c r="U113" s="11"/>
      <c r="V113" s="11"/>
      <c r="W113" s="11"/>
    </row>
    <row r="114" spans="4:23" x14ac:dyDescent="0.4">
      <c r="N114" s="59"/>
    </row>
    <row r="116" spans="4:23" x14ac:dyDescent="0.4">
      <c r="N116" s="60"/>
    </row>
  </sheetData>
  <mergeCells count="516">
    <mergeCell ref="D109:E109"/>
    <mergeCell ref="F109:G109"/>
    <mergeCell ref="H109:I109"/>
    <mergeCell ref="H103:I103"/>
    <mergeCell ref="D104:E104"/>
    <mergeCell ref="F104:G104"/>
    <mergeCell ref="H104:I104"/>
    <mergeCell ref="D105:E105"/>
    <mergeCell ref="F105:G105"/>
    <mergeCell ref="H105:I105"/>
    <mergeCell ref="D106:E106"/>
    <mergeCell ref="F106:G106"/>
    <mergeCell ref="H106:I106"/>
    <mergeCell ref="H93:I93"/>
    <mergeCell ref="D94:E94"/>
    <mergeCell ref="F94:G94"/>
    <mergeCell ref="H94:I94"/>
    <mergeCell ref="D95:E95"/>
    <mergeCell ref="F95:G95"/>
    <mergeCell ref="H95:I95"/>
    <mergeCell ref="D96:E96"/>
    <mergeCell ref="F96:G96"/>
    <mergeCell ref="H96:I96"/>
    <mergeCell ref="H83:I83"/>
    <mergeCell ref="D84:E84"/>
    <mergeCell ref="F84:G84"/>
    <mergeCell ref="H84:I84"/>
    <mergeCell ref="D85:E85"/>
    <mergeCell ref="F85:G85"/>
    <mergeCell ref="H85:I85"/>
    <mergeCell ref="D86:E86"/>
    <mergeCell ref="F86:G86"/>
    <mergeCell ref="H86:I86"/>
    <mergeCell ref="H73:I73"/>
    <mergeCell ref="D74:E74"/>
    <mergeCell ref="F74:G74"/>
    <mergeCell ref="H74:I74"/>
    <mergeCell ref="D75:E75"/>
    <mergeCell ref="F75:G75"/>
    <mergeCell ref="H75:I75"/>
    <mergeCell ref="D76:E76"/>
    <mergeCell ref="F76:G76"/>
    <mergeCell ref="H76:I76"/>
    <mergeCell ref="H63:I63"/>
    <mergeCell ref="D64:E64"/>
    <mergeCell ref="F64:G64"/>
    <mergeCell ref="H64:I64"/>
    <mergeCell ref="D65:E65"/>
    <mergeCell ref="F65:G65"/>
    <mergeCell ref="H65:I65"/>
    <mergeCell ref="D66:E66"/>
    <mergeCell ref="F66:G66"/>
    <mergeCell ref="H66:I66"/>
    <mergeCell ref="H53:I53"/>
    <mergeCell ref="D54:E54"/>
    <mergeCell ref="F54:G54"/>
    <mergeCell ref="H54:I54"/>
    <mergeCell ref="D55:E55"/>
    <mergeCell ref="F55:G55"/>
    <mergeCell ref="H55:I55"/>
    <mergeCell ref="D56:E56"/>
    <mergeCell ref="F56:G56"/>
    <mergeCell ref="H56:I56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A109:B109"/>
    <mergeCell ref="P109:Q109"/>
    <mergeCell ref="A110:B110"/>
    <mergeCell ref="D9:E9"/>
    <mergeCell ref="F9:G9"/>
    <mergeCell ref="H9:I9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D107:E107"/>
    <mergeCell ref="F107:G107"/>
    <mergeCell ref="H107:I107"/>
    <mergeCell ref="D108:E108"/>
    <mergeCell ref="F108:G108"/>
    <mergeCell ref="H108:I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D99:E99"/>
    <mergeCell ref="F99:G99"/>
    <mergeCell ref="H99:I99"/>
    <mergeCell ref="D100:E100"/>
    <mergeCell ref="F100:G100"/>
    <mergeCell ref="H100:I100"/>
    <mergeCell ref="D101:E101"/>
    <mergeCell ref="F101:G101"/>
    <mergeCell ref="H101:I101"/>
    <mergeCell ref="D102:E102"/>
    <mergeCell ref="F102:G102"/>
    <mergeCell ref="H102:I102"/>
    <mergeCell ref="D103:E103"/>
    <mergeCell ref="F103:G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D97:E97"/>
    <mergeCell ref="F97:G97"/>
    <mergeCell ref="H97:I97"/>
    <mergeCell ref="D98:E98"/>
    <mergeCell ref="F98:G98"/>
    <mergeCell ref="H98:I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D89:E89"/>
    <mergeCell ref="F89:G89"/>
    <mergeCell ref="H89:I89"/>
    <mergeCell ref="D90:E90"/>
    <mergeCell ref="F90:G90"/>
    <mergeCell ref="H90:I90"/>
    <mergeCell ref="D91:E91"/>
    <mergeCell ref="F91:G91"/>
    <mergeCell ref="H91:I91"/>
    <mergeCell ref="D92:E92"/>
    <mergeCell ref="F92:G92"/>
    <mergeCell ref="H92:I92"/>
    <mergeCell ref="D93:E93"/>
    <mergeCell ref="F93:G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D87:E87"/>
    <mergeCell ref="F87:G87"/>
    <mergeCell ref="H87:I87"/>
    <mergeCell ref="D88:E88"/>
    <mergeCell ref="F88:G88"/>
    <mergeCell ref="H88:I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D79:E79"/>
    <mergeCell ref="F79:G79"/>
    <mergeCell ref="H79:I79"/>
    <mergeCell ref="D80:E80"/>
    <mergeCell ref="F80:G80"/>
    <mergeCell ref="H80:I80"/>
    <mergeCell ref="D81:E81"/>
    <mergeCell ref="F81:G81"/>
    <mergeCell ref="H81:I81"/>
    <mergeCell ref="D82:E82"/>
    <mergeCell ref="F82:G82"/>
    <mergeCell ref="H82:I82"/>
    <mergeCell ref="D83:E83"/>
    <mergeCell ref="F83:G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D77:E77"/>
    <mergeCell ref="F77:G77"/>
    <mergeCell ref="H77:I77"/>
    <mergeCell ref="D78:E78"/>
    <mergeCell ref="F78:G78"/>
    <mergeCell ref="H78:I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D69:E69"/>
    <mergeCell ref="F69:G69"/>
    <mergeCell ref="H69:I69"/>
    <mergeCell ref="D70:E70"/>
    <mergeCell ref="F70:G70"/>
    <mergeCell ref="H70:I70"/>
    <mergeCell ref="D71:E71"/>
    <mergeCell ref="F71:G71"/>
    <mergeCell ref="H71:I71"/>
    <mergeCell ref="D72:E72"/>
    <mergeCell ref="F72:G72"/>
    <mergeCell ref="H72:I72"/>
    <mergeCell ref="D73:E73"/>
    <mergeCell ref="F73:G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D67:E67"/>
    <mergeCell ref="F67:G67"/>
    <mergeCell ref="H67:I67"/>
    <mergeCell ref="D68:E68"/>
    <mergeCell ref="F68:G68"/>
    <mergeCell ref="H68:I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D59:E59"/>
    <mergeCell ref="F59:G59"/>
    <mergeCell ref="H59:I59"/>
    <mergeCell ref="D60:E60"/>
    <mergeCell ref="F60:G60"/>
    <mergeCell ref="H60:I60"/>
    <mergeCell ref="D61:E61"/>
    <mergeCell ref="F61:G61"/>
    <mergeCell ref="H61:I61"/>
    <mergeCell ref="D62:E62"/>
    <mergeCell ref="F62:G62"/>
    <mergeCell ref="H62:I62"/>
    <mergeCell ref="D63:E63"/>
    <mergeCell ref="F63:G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D57:E57"/>
    <mergeCell ref="F57:G57"/>
    <mergeCell ref="H57:I57"/>
    <mergeCell ref="D58:E58"/>
    <mergeCell ref="F58:G58"/>
    <mergeCell ref="H58:I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  <mergeCell ref="D52:E52"/>
    <mergeCell ref="F52:G52"/>
    <mergeCell ref="H52:I52"/>
    <mergeCell ref="D53:E53"/>
    <mergeCell ref="F53:G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D47:E47"/>
    <mergeCell ref="F47:G47"/>
    <mergeCell ref="H47:I47"/>
    <mergeCell ref="D48:E48"/>
    <mergeCell ref="F48:G48"/>
    <mergeCell ref="H48:I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  <mergeCell ref="D42:E42"/>
    <mergeCell ref="F42:G42"/>
    <mergeCell ref="H42:I42"/>
    <mergeCell ref="D43:E43"/>
    <mergeCell ref="F43:G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D37:E37"/>
    <mergeCell ref="F37:G37"/>
    <mergeCell ref="H37:I37"/>
    <mergeCell ref="D38:E38"/>
    <mergeCell ref="F38:G38"/>
    <mergeCell ref="H38:I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D27:E27"/>
    <mergeCell ref="F27:G27"/>
    <mergeCell ref="H27:I27"/>
    <mergeCell ref="D28:E28"/>
    <mergeCell ref="F28:G28"/>
    <mergeCell ref="H28:I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Abass Mohseni</dc:creator>
  <dc:description/>
  <cp:lastModifiedBy>mahsa rashidi</cp:lastModifiedBy>
  <dcterms:created xsi:type="dcterms:W3CDTF">2026-04-25T04:58:30Z</dcterms:created>
  <dcterms:modified xsi:type="dcterms:W3CDTF">2026-04-26T08:31:59Z</dcterms:modified>
</cp:coreProperties>
</file>