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صندوق اهرمی\صورت پرتفوی\1405\"/>
    </mc:Choice>
  </mc:AlternateContent>
  <xr:revisionPtr revIDLastSave="0" documentId="8_{7AA0490C-606A-4AE2-9397-B2E2A1440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پرده بانکی" sheetId="13" r:id="rId10"/>
    <sheet name="سایر درآمدها" sheetId="14" r:id="rId11"/>
    <sheet name="درآمد سود سهام" sheetId="15" r:id="rId12"/>
    <sheet name="سود سپرده بانکی" sheetId="18" r:id="rId13"/>
    <sheet name="درآمد ناشی از فروش" sheetId="19" r:id="rId14"/>
    <sheet name="درآمد اعمال اختیار" sheetId="20" r:id="rId15"/>
    <sheet name="درآمد ناشی از تغییر قیمت اوراق" sheetId="21" r:id="rId16"/>
  </sheets>
  <definedNames>
    <definedName name="_xlnm._FilterDatabase" localSheetId="8" hidden="1">'درآمد سرمایه گذاری در سهام'!$A$8:$W$151</definedName>
    <definedName name="_xlnm.Print_Area" localSheetId="4">اوراق!$A$1:$AM$8</definedName>
    <definedName name="_xlnm.Print_Area" localSheetId="2">'اوراق مشتقه'!$A$1:$AX$88</definedName>
    <definedName name="_xlnm.Print_Area" localSheetId="5">'تعدیل قیمت'!$A$1:$N$10</definedName>
    <definedName name="_xlnm.Print_Area" localSheetId="7">درآمد!$A$1:$K$11</definedName>
    <definedName name="_xlnm.Print_Area" localSheetId="14">'درآمد اعمال اختیار'!$A$1:$Z$11</definedName>
    <definedName name="_xlnm.Print_Area" localSheetId="9">'درآمد سپرده بانکی'!$A$1:$K$15</definedName>
    <definedName name="_xlnm.Print_Area" localSheetId="8">'درآمد سرمایه گذاری در سهام'!$A$1:$X$147</definedName>
    <definedName name="_xlnm.Print_Area" localSheetId="11">'درآمد سود سهام'!$A$1:$T$72</definedName>
    <definedName name="_xlnm.Print_Area" localSheetId="15">'درآمد ناشی از تغییر قیمت اوراق'!$A$1:$S$76</definedName>
    <definedName name="_xlnm.Print_Area" localSheetId="13">'درآمد ناشی از فروش'!$A$1:$S$112</definedName>
    <definedName name="_xlnm.Print_Area" localSheetId="10">'سایر درآمدها'!$A$1:$G$11</definedName>
    <definedName name="_xlnm.Print_Area" localSheetId="6">سپرده!$A$1:$M$16</definedName>
    <definedName name="_xlnm.Print_Area" localSheetId="1">سهام!$A$1:$AC$83</definedName>
    <definedName name="_xlnm.Print_Area" localSheetId="12">'سود سپرده بانکی'!$A$1:$N$15</definedName>
    <definedName name="_xlnm.Print_Area" localSheetId="0">'صورت وضعیت'!$A$1:$C$24</definedName>
    <definedName name="_xlnm.Print_Area" localSheetId="3">'واحدهای صندوق'!$A$1:$AB$8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6" i="21" l="1"/>
  <c r="O76" i="21"/>
  <c r="M76" i="21"/>
  <c r="K76" i="21"/>
  <c r="I76" i="21"/>
  <c r="G76" i="21"/>
  <c r="E76" i="21"/>
  <c r="C76" i="21"/>
  <c r="Y11" i="20"/>
  <c r="Q112" i="19"/>
  <c r="O112" i="19"/>
  <c r="M112" i="19"/>
  <c r="K112" i="19"/>
  <c r="I112" i="19"/>
  <c r="G112" i="19"/>
  <c r="E112" i="19"/>
  <c r="C112" i="19"/>
  <c r="C15" i="18"/>
  <c r="E15" i="18"/>
  <c r="G15" i="18"/>
  <c r="I15" i="18"/>
  <c r="K15" i="18"/>
  <c r="M15" i="18"/>
  <c r="S72" i="15"/>
  <c r="Q72" i="15"/>
  <c r="O72" i="15"/>
  <c r="M72" i="15"/>
  <c r="K72" i="15"/>
  <c r="I72" i="15"/>
  <c r="F11" i="14"/>
  <c r="D11" i="14"/>
  <c r="J15" i="13"/>
  <c r="H15" i="13"/>
  <c r="F9" i="8" s="1"/>
  <c r="F15" i="13"/>
  <c r="D15" i="13"/>
  <c r="W147" i="9"/>
  <c r="U147" i="9"/>
  <c r="S147" i="9"/>
  <c r="Q147" i="9"/>
  <c r="J147" i="9"/>
  <c r="L147" i="9"/>
  <c r="H147" i="9"/>
  <c r="F147" i="9"/>
  <c r="D147" i="9"/>
  <c r="J11" i="8"/>
  <c r="H11" i="8"/>
  <c r="L16" i="7"/>
  <c r="J16" i="7"/>
  <c r="H16" i="7"/>
  <c r="F16" i="7"/>
  <c r="D16" i="7"/>
  <c r="K10" i="6"/>
  <c r="C10" i="6"/>
  <c r="AB83" i="2"/>
  <c r="Z83" i="2"/>
  <c r="X83" i="2"/>
  <c r="T83" i="2"/>
  <c r="R83" i="2"/>
  <c r="P83" i="2"/>
  <c r="N83" i="2"/>
  <c r="L83" i="2"/>
  <c r="J83" i="2"/>
  <c r="H83" i="2"/>
  <c r="F83" i="2"/>
  <c r="J9" i="13"/>
  <c r="J10" i="13"/>
  <c r="J11" i="13"/>
  <c r="J12" i="13"/>
  <c r="J13" i="13"/>
  <c r="J14" i="13"/>
  <c r="J8" i="13"/>
  <c r="F9" i="13"/>
  <c r="F10" i="13"/>
  <c r="F11" i="13"/>
  <c r="F12" i="13"/>
  <c r="F13" i="13"/>
  <c r="F14" i="13"/>
  <c r="F8" i="13"/>
  <c r="U112" i="9"/>
  <c r="U9" i="9"/>
  <c r="F10" i="8"/>
  <c r="U131" i="9"/>
  <c r="N147" i="9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U88" i="9"/>
  <c r="U89" i="9"/>
  <c r="U90" i="9"/>
  <c r="U91" i="9"/>
  <c r="U92" i="9"/>
  <c r="U93" i="9"/>
  <c r="U94" i="9"/>
  <c r="U95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109" i="9"/>
  <c r="U110" i="9"/>
  <c r="U111" i="9"/>
  <c r="U113" i="9"/>
  <c r="U114" i="9"/>
  <c r="U115" i="9"/>
  <c r="U116" i="9"/>
  <c r="U117" i="9"/>
  <c r="U118" i="9"/>
  <c r="U119" i="9"/>
  <c r="U120" i="9"/>
  <c r="U121" i="9"/>
  <c r="U122" i="9"/>
  <c r="U123" i="9"/>
  <c r="U124" i="9"/>
  <c r="U125" i="9"/>
  <c r="U126" i="9"/>
  <c r="U127" i="9"/>
  <c r="U128" i="9"/>
  <c r="U129" i="9"/>
  <c r="U130" i="9"/>
  <c r="U132" i="9"/>
  <c r="U133" i="9"/>
  <c r="U134" i="9"/>
  <c r="U135" i="9"/>
  <c r="U136" i="9"/>
  <c r="U137" i="9"/>
  <c r="U138" i="9"/>
  <c r="U139" i="9"/>
  <c r="U140" i="9"/>
  <c r="U141" i="9"/>
  <c r="U142" i="9"/>
  <c r="U143" i="9"/>
  <c r="U144" i="9"/>
  <c r="U145" i="9"/>
  <c r="U146" i="9"/>
  <c r="F8" i="8" l="1"/>
  <c r="F11" i="8" s="1"/>
</calcChain>
</file>

<file path=xl/sharedStrings.xml><?xml version="1.0" encoding="utf-8"?>
<sst xmlns="http://schemas.openxmlformats.org/spreadsheetml/2006/main" count="845" uniqueCount="308">
  <si>
    <t>صندوق سرمایه گذاری سهامی اهرمی بیدار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</si>
  <si>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</si>
  <si>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</si>
  <si>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</si>
  <si>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</si>
  <si>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</si>
  <si>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</si>
  <si>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</si>
  <si>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</si>
  <si>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</si>
  <si>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</si>
  <si>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</si>
  <si>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</si>
  <si>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</si>
  <si>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</si>
  <si>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</si>
  <si>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</si>
  <si>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</si>
  <si>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</si>
  <si>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</si>
  <si>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ایمن خودرو شرق</t>
  </si>
  <si>
    <t>بانک‌اقتصادنوین‌</t>
  </si>
  <si>
    <t>بهار رز عالیس چناران</t>
  </si>
  <si>
    <t>بورس کالای ایران</t>
  </si>
  <si>
    <t>بیمه البرز</t>
  </si>
  <si>
    <t>پارس‌ مینو</t>
  </si>
  <si>
    <t>پالایش نفت اصفهان</t>
  </si>
  <si>
    <t>پالایش نفت تهران</t>
  </si>
  <si>
    <t>پاکدیس</t>
  </si>
  <si>
    <t>پتروشیمی‌شیراز</t>
  </si>
  <si>
    <t>پخش البرز</t>
  </si>
  <si>
    <t>پست بانک ایران</t>
  </si>
  <si>
    <t>پشم‌شیشه‌ایران‌</t>
  </si>
  <si>
    <t>پویا زرکان آق دره</t>
  </si>
  <si>
    <t>توسعه سرمایه و صنعت غدیر</t>
  </si>
  <si>
    <t>توسعه‌معادن‌وفلزات‌</t>
  </si>
  <si>
    <t>تولیدی برنا باطری</t>
  </si>
  <si>
    <t>داروپخش‌ (هلدینگ‌</t>
  </si>
  <si>
    <t>رهیاب پیام گستران</t>
  </si>
  <si>
    <t>س. الماس حکمت ایرانیان</t>
  </si>
  <si>
    <t>س. صنایع‌شیمیایی‌ایران</t>
  </si>
  <si>
    <t>س.ص.بازنشستگی کارکنان بانکها</t>
  </si>
  <si>
    <t>سالمین‌</t>
  </si>
  <si>
    <t>سبحان دارو</t>
  </si>
  <si>
    <t>سپید ماکیان</t>
  </si>
  <si>
    <t>سرمایه گذاری توسعه صنایع سیمان</t>
  </si>
  <si>
    <t>سرمایه گذاری خوارزمی</t>
  </si>
  <si>
    <t>سرمایه گذاری دارویی تامین</t>
  </si>
  <si>
    <t>سرمایه گذاری صدرتامین</t>
  </si>
  <si>
    <t>سرمایه گذاری کشاورزی کوثر</t>
  </si>
  <si>
    <t>سرمایه‌گذاری‌ ملی‌ایران‌</t>
  </si>
  <si>
    <t>شرکت صنایع غذایی مینو شرق</t>
  </si>
  <si>
    <t>شمش طلا GoldBar</t>
  </si>
  <si>
    <t>صنایع پتروشیمی کرمانشاه</t>
  </si>
  <si>
    <t>صنایع شیمیایی کیمیاگران امروز</t>
  </si>
  <si>
    <t>صنایع مس افق کرمان</t>
  </si>
  <si>
    <t>صنایع‌خاک‌چینی‌ایران‌</t>
  </si>
  <si>
    <t>صنعتی مینو</t>
  </si>
  <si>
    <t>فروشگاههای زنجیره ای افق کوروش</t>
  </si>
  <si>
    <t>فولاد مبارکه اصفهان</t>
  </si>
  <si>
    <t>قند لرستان‌</t>
  </si>
  <si>
    <t>قندهکمتان‌</t>
  </si>
  <si>
    <t>گروه صنعتی پاکشو</t>
  </si>
  <si>
    <t>گسترش سوخت سبززاگرس(سهامی عام)</t>
  </si>
  <si>
    <t>لابراتوارداروسازی‌  دکترعبیدی‌</t>
  </si>
  <si>
    <t>مبین انرژی خلیج فارس</t>
  </si>
  <si>
    <t>مدیریت نیروگاهی ایرانیان مپنا</t>
  </si>
  <si>
    <t>معادن‌منگنزایران‌</t>
  </si>
  <si>
    <t>معدنی‌ املاح‌  ایران‌</t>
  </si>
  <si>
    <t>ملی‌ صنایع‌ مس‌ ایران‌</t>
  </si>
  <si>
    <t>نشاسته و گلوکز آردینه</t>
  </si>
  <si>
    <t>نفت‌ بهران‌</t>
  </si>
  <si>
    <t>نورد آلومینیوم‌</t>
  </si>
  <si>
    <t>نیروترانس‌</t>
  </si>
  <si>
    <t>نیروکلر</t>
  </si>
  <si>
    <t>کارخانجات تولیدی نیروترانسفو</t>
  </si>
  <si>
    <t>کارخانجات‌ قند قزوین‌</t>
  </si>
  <si>
    <t>کاشی‌ الوند</t>
  </si>
  <si>
    <t>کشت و دام قیام اصفهان</t>
  </si>
  <si>
    <t>کشت و صنعت جوین</t>
  </si>
  <si>
    <t>کشت و صنعت دشت خرم دره</t>
  </si>
  <si>
    <t>کشت وصنعت شریف آباد</t>
  </si>
  <si>
    <t>کشتیرانی جمهوری اسلامی ایران</t>
  </si>
  <si>
    <t>کلر پارس</t>
  </si>
  <si>
    <t>کولان سل</t>
  </si>
  <si>
    <t>بین المللی توسعه ص. معادن غدیر</t>
  </si>
  <si>
    <t>سرمایه‌گذاری‌توسعه‌ملی‌</t>
  </si>
  <si>
    <t>گروه‌صنایع‌بهشهرایران‌</t>
  </si>
  <si>
    <t>معدنی‌وصنعتی‌چادرملو</t>
  </si>
  <si>
    <t>بانک‌ کارآفرین‌</t>
  </si>
  <si>
    <t>سیمان‌مازندران‌</t>
  </si>
  <si>
    <t>سرمایه‌گذاری‌ سپه‌</t>
  </si>
  <si>
    <t>سرمایه گذاری آرمان گستر پاریز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</si>
  <si>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</si>
  <si>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</si>
  <si>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</si>
  <si>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</si>
  <si>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</si>
  <si>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</si>
  <si>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</si>
  <si>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</si>
  <si>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</si>
  <si>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</si>
  <si>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</si>
  <si>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</si>
  <si>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</si>
  <si>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</si>
  <si>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</si>
  <si>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</si>
  <si>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</si>
  <si>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</si>
  <si>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</si>
  <si>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</si>
  <si>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</si>
  <si>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</si>
  <si>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</si>
  <si>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</si>
  <si>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</si>
  <si>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</si>
  <si>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</si>
  <si>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</si>
  <si>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</si>
  <si>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</si>
  <si>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</si>
  <si>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</si>
  <si>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</si>
  <si>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</si>
  <si>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</si>
  <si>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</si>
  <si>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</si>
  <si>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</si>
  <si>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</si>
  <si>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</si>
  <si>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</si>
  <si>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</si>
  <si>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</si>
  <si>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</si>
  <si>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</si>
  <si>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</si>
  <si>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</si>
  <si>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</si>
  <si>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</si>
  <si>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</si>
  <si>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</si>
  <si>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</si>
  <si>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</si>
  <si>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</si>
  <si>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</si>
  <si>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</si>
  <si>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</si>
  <si>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</si>
  <si>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</si>
  <si>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</si>
  <si>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</si>
  <si>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</si>
  <si>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</si>
  <si>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</si>
  <si>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بیمه کارآفرین</t>
  </si>
  <si>
    <t>گروه دارویی سبحان</t>
  </si>
  <si>
    <t>تولید انرژی برق شمس پاسارگاد</t>
  </si>
  <si>
    <t>سرمایه گذاری گروه توسعه ملی</t>
  </si>
  <si>
    <t>گروه مالی مهرگان تامین پارس</t>
  </si>
  <si>
    <t>سرمایه‌ گذاری‌ البرز(هلدینگ‌</t>
  </si>
  <si>
    <t>سنگ آهن گهرزمین</t>
  </si>
  <si>
    <t>شیشه‌ و گاز</t>
  </si>
  <si>
    <t>پتروشیمی جم</t>
  </si>
  <si>
    <t>مجتمع کاشی و سنگ پرسپولیس یزد</t>
  </si>
  <si>
    <t>ماشین‌ سازی‌ اراک‌</t>
  </si>
  <si>
    <t>شمش نقره SilverBar</t>
  </si>
  <si>
    <t>س.کشت ودام صنایع لبنی تامین</t>
  </si>
  <si>
    <t>گروه مدیریت سرمایه گذاری امید</t>
  </si>
  <si>
    <t>البرزدارو</t>
  </si>
  <si>
    <t>آلومینیوم‌ایران‌</t>
  </si>
  <si>
    <t>گروه مالی داتام</t>
  </si>
  <si>
    <t>بانک تجارت</t>
  </si>
  <si>
    <t>حمل و نقل گهرترابر سیرجان</t>
  </si>
  <si>
    <t>داروسازی کاسپین تامین</t>
  </si>
  <si>
    <t>ح . سنگ آهن گهرزمین</t>
  </si>
  <si>
    <t>پتروشیمی جم پیلن</t>
  </si>
  <si>
    <t>بانک ملت</t>
  </si>
  <si>
    <t>ح . کاشی‌ الوند</t>
  </si>
  <si>
    <t>پگاه‌آذربایجان‌غربی‌</t>
  </si>
  <si>
    <t>ح. پخش البرز</t>
  </si>
  <si>
    <t>کیمیا کالای رازی</t>
  </si>
  <si>
    <t>صنایع غذایی رضوی</t>
  </si>
  <si>
    <t>ح.سرمایه گذاری خوارزمی</t>
  </si>
  <si>
    <t>پدیده شیمی قرن</t>
  </si>
  <si>
    <t>نفت سپاهان</t>
  </si>
  <si>
    <t>کشت و دامداری فکا</t>
  </si>
  <si>
    <t>سرمایه گذاری سبحان</t>
  </si>
  <si>
    <t>سرمایه‌گذاری‌غدیر(هلدینگ‌</t>
  </si>
  <si>
    <t>شیرپاستوریزه‌پگاه‌اصفهان‌</t>
  </si>
  <si>
    <t>فولاد شاهرود</t>
  </si>
  <si>
    <t>صنعت غذایی کورش</t>
  </si>
  <si>
    <t>پتروشیمی پارس</t>
  </si>
  <si>
    <t>فولاد کاوه جنوب کیش</t>
  </si>
  <si>
    <t>کشت وصنعت و دامپروری پگاه فارس</t>
  </si>
  <si>
    <t>بانک خاورمیانه</t>
  </si>
  <si>
    <t>پالایش نفت بندرعباس</t>
  </si>
  <si>
    <t>توسعه خدمات دریایی وبندری سینا</t>
  </si>
  <si>
    <t>تولید برق عسلویه  مپنا</t>
  </si>
  <si>
    <t>شرکت کی بی سی</t>
  </si>
  <si>
    <t>سرمایه‌گذاری‌توکافولاد(هلدینگ</t>
  </si>
  <si>
    <t>سیمان فارس و خوزستان</t>
  </si>
  <si>
    <t>داروسازی‌ ابوریحان‌</t>
  </si>
  <si>
    <t>داروسازی‌ اکسیر</t>
  </si>
  <si>
    <t>مولد نیروگاهی تجارت فارس</t>
  </si>
  <si>
    <t>کویر تایر</t>
  </si>
  <si>
    <t>سیمان‌ارومیه‌</t>
  </si>
  <si>
    <t>ح . توسعه‌معادن‌وفلزات‌</t>
  </si>
  <si>
    <t>پتروشیمی اروند</t>
  </si>
  <si>
    <t>سیمان‌شاهرود</t>
  </si>
  <si>
    <t>سیمان آبیک</t>
  </si>
  <si>
    <t>پارس‌ دارو</t>
  </si>
  <si>
    <t>سرمایه گذاری تامین اجتماعی</t>
  </si>
  <si>
    <t>گروه مالی نماد غدیر(سهامی عام)</t>
  </si>
  <si>
    <t>مهرمام میهن</t>
  </si>
  <si>
    <t>آلومینای ایران</t>
  </si>
  <si>
    <t>ح . سرمایه گذاری صدرتامین</t>
  </si>
  <si>
    <t>پتروشیمی پردیس</t>
  </si>
  <si>
    <t>تایدواترخاورمیانه</t>
  </si>
  <si>
    <t>سرمایه گذاری سیمان تامین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</si>
  <si>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</si>
  <si>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</si>
  <si>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</si>
  <si>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</si>
  <si>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</si>
  <si>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</si>
  <si>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</si>
  <si>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</si>
  <si>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</si>
  <si>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</si>
  <si>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</si>
  <si>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</si>
  <si>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</si>
  <si>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</si>
  <si>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</si>
  <si>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</si>
  <si>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1405/05/25</t>
  </si>
  <si>
    <t>1405/04/30</t>
  </si>
  <si>
    <t>1404/12/10</t>
  </si>
  <si>
    <t>1405/04/10</t>
  </si>
  <si>
    <t>1405/04/27</t>
  </si>
  <si>
    <t>1405/03/27</t>
  </si>
  <si>
    <t>1405/03/20</t>
  </si>
  <si>
    <t>1405/04/24</t>
  </si>
  <si>
    <t>1404/11/09</t>
  </si>
  <si>
    <t>1405/03/03</t>
  </si>
  <si>
    <t>1405/05/11</t>
  </si>
  <si>
    <t>1405/03/30</t>
  </si>
  <si>
    <t>1404/12/05</t>
  </si>
  <si>
    <t>1405/02/30</t>
  </si>
  <si>
    <t>1405/03/25</t>
  </si>
  <si>
    <t>1405/03/24</t>
  </si>
  <si>
    <t>1404/12/03</t>
  </si>
  <si>
    <t>1405/04/29</t>
  </si>
  <si>
    <t>1405/04/17</t>
  </si>
  <si>
    <t>1405/01/31</t>
  </si>
  <si>
    <t>1405/05/06</t>
  </si>
  <si>
    <t>1405/04/25</t>
  </si>
  <si>
    <t>1405/04/11</t>
  </si>
  <si>
    <t>1405/02/14</t>
  </si>
  <si>
    <t>1405/03/09</t>
  </si>
  <si>
    <t>1405/03/12</t>
  </si>
  <si>
    <t>1405/02/27</t>
  </si>
  <si>
    <t>1405/04/21</t>
  </si>
  <si>
    <t>1405/03/23</t>
  </si>
  <si>
    <t>1405/03/16</t>
  </si>
  <si>
    <t>1404/10/09</t>
  </si>
  <si>
    <t>1405/05/04</t>
  </si>
  <si>
    <t>1404/10/24</t>
  </si>
  <si>
    <t>1405/04/28</t>
  </si>
  <si>
    <t>1405/01/27</t>
  </si>
  <si>
    <t>1405/05/26</t>
  </si>
  <si>
    <t>1405/02/02</t>
  </si>
  <si>
    <t>1405/04/22</t>
  </si>
  <si>
    <t>1405/01/30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</si>
  <si>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</si>
  <si>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</si>
  <si>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</si>
  <si>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</si>
  <si>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</si>
  <si>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</si>
  <si>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</si>
  <si>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</si>
  <si>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</si>
  <si>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</si>
  <si>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</si>
  <si>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</si>
  <si>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</si>
  <si>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</si>
  <si>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</si>
  <si>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</si>
  <si>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</si>
  <si>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</si>
  <si>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درآمد ناشی از تغییر قیمت اوراق بهادار</t>
  </si>
  <si>
    <t>سود و زیان ناشی از تغییر قیمت</t>
  </si>
  <si>
    <t>به دستور سازمان بورس و اوراق بهادار
به جهت اثرات جنگ تحمیلی</t>
  </si>
  <si>
    <t>اختیار خ شستا 1500 - 1405/03/13</t>
  </si>
  <si>
    <t>موسسه اعتباری ملل</t>
  </si>
  <si>
    <t xml:space="preserve">بانک خاورمیانه </t>
  </si>
  <si>
    <t xml:space="preserve">بانک سامان </t>
  </si>
  <si>
    <t>بانک گردشگری</t>
  </si>
  <si>
    <t xml:space="preserve">بانک صادرات </t>
  </si>
  <si>
    <t>بانک دی</t>
  </si>
  <si>
    <t>1405/0313</t>
  </si>
  <si>
    <t>1405/03/13</t>
  </si>
  <si>
    <t xml:space="preserve">بانک تجارت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</si>
</sst>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b/>
      <sz val="12"/>
      <color rgb="FF1E90FF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37" fontId="5" fillId="0" borderId="2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5" fillId="0" borderId="4" xfId="0" applyNumberFormat="1" applyFont="1" applyBorder="1" applyAlignment="1">
      <alignment horizontal="center" vertical="center"/>
    </xf>
    <xf numFmtId="37" fontId="5" fillId="0" borderId="5" xfId="0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 shrinkToFit="1" readingOrder="2"/>
    </xf>
    <xf numFmtId="49" fontId="5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top"/>
    </xf>
    <xf numFmtId="0" fontId="6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7" fontId="5" fillId="0" borderId="2" xfId="0" applyNumberFormat="1" applyFont="1" applyBorder="1" applyAlignment="1">
      <alignment horizontal="center" vertical="top"/>
    </xf>
    <xf numFmtId="37" fontId="5" fillId="0" borderId="0" xfId="0" applyNumberFormat="1" applyFont="1" applyAlignment="1">
      <alignment horizontal="center" vertical="top"/>
    </xf>
    <xf numFmtId="37" fontId="5" fillId="0" borderId="5" xfId="0" applyNumberFormat="1" applyFont="1" applyBorder="1" applyAlignment="1">
      <alignment horizontal="center" vertical="top"/>
    </xf>
    <xf numFmtId="37" fontId="5" fillId="0" borderId="0" xfId="0" applyNumberFormat="1" applyFont="1" applyAlignment="1">
      <alignment horizontal="center"/>
    </xf>
    <xf numFmtId="37" fontId="5" fillId="0" borderId="4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/>
    </xf>
    <xf numFmtId="37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7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center" vertical="top"/>
    </xf>
    <xf numFmtId="37" fontId="5" fillId="0" borderId="0" xfId="0" applyNumberFormat="1" applyFont="1" applyAlignment="1">
      <alignment horizontal="center" vertical="top"/>
    </xf>
    <xf numFmtId="37" fontId="5" fillId="0" borderId="4" xfId="0" applyNumberFormat="1" applyFont="1" applyBorder="1" applyAlignment="1">
      <alignment horizontal="center" vertical="top"/>
    </xf>
    <xf numFmtId="37" fontId="5" fillId="0" borderId="5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37" fontId="5" fillId="0" borderId="2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1714500</xdr:colOff>
      <xdr:row>11</xdr:row>
      <xdr:rowOff>142875</xdr:rowOff>
    </xdr:from>
    <xdr:to>
      <xdr:col>2</xdr:col>
      <xdr:colOff>1157507</xdr:colOff>
      <xdr:row>17</xdr:row>
      <xdr:rowOff>147275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3945A8-D2D0-4E47-99C7-B3DA9C7AD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7481393" y="1924050"/>
          <a:ext cx="3233957" cy="975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9:C25"/>
  <sheetViews>
    <sheetView rightToLeft="1" tabSelected="1" view="pageBreakPreview" zoomScaleNormal="100" zoomScaleSheetLayoutView="100" workbookViewId="0">
      <selection activeCell="G23" sqref="G23"/>
    </sheetView>
  </sheetViews>
  <sheetFormatPr defaultRowHeight="12.75" x14ac:dyDescent="0.2"/>
  <cols>
    <col min="1" max="1" width="30.5703125" customWidth="1"/>
    <col min="2" max="2" width="26.28515625" customWidth="1"/>
    <col min="3" max="3" width="41.7109375" customWidth="1"/>
  </cols>
  <sheetData>
    <row r="19" spans="1:3" ht="29.1" customHeight="1" x14ac:dyDescent="0.2">
      <c r="A19" s="61" t="s">
        <v>0</v>
      </c>
      <c r="B19" s="61"/>
      <c r="C19" s="61"/>
    </row>
    <row r="20" spans="1:3" ht="21.75" customHeight="1" x14ac:dyDescent="0.2">
      <c r="A20" s="61" t="s">
        <v>1</v>
      </c>
      <c r="B20" s="61"/>
      <c r="C20" s="61"/>
    </row>
    <row r="21" spans="1:3" ht="21.75" customHeight="1" x14ac:dyDescent="0.2">
      <c r="A21" s="61" t="s">
        <v>2</v>
      </c>
      <c r="B21" s="61"/>
      <c r="C21" s="61"/>
    </row>
    <row r="22" spans="1:3" ht="21.75" customHeight="1" x14ac:dyDescent="0.2">
      <c r="A22" s="60"/>
      <c r="B22" s="60"/>
      <c r="C22" s="60"/>
    </row>
    <row r="23" spans="1:3" ht="44.25" customHeight="1" x14ac:dyDescent="0.2"/>
    <row r="24" spans="1:3" ht="123.6" customHeight="1" x14ac:dyDescent="0.2">
      <c r="B24" s="62"/>
    </row>
    <row r="25" spans="1:3" ht="123.6" customHeight="1" x14ac:dyDescent="0.2">
      <c r="B25" s="62"/>
    </row>
  </sheetData>
  <mergeCells count="4">
    <mergeCell ref="A19:C19"/>
    <mergeCell ref="A20:C20"/>
    <mergeCell ref="A21:C21"/>
    <mergeCell ref="B24:B25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84"/>
  <sheetViews>
    <sheetView rightToLeft="1" topLeftCell="A61" workbookViewId="0">
      <selection activeCell="N71" sqref="N71"/>
    </sheetView>
  </sheetViews>
  <sheetFormatPr defaultRowHeight="18.75" x14ac:dyDescent="0.45"/>
  <cols>
    <col min="1" max="1" width="3.28515625" style="7" bestFit="1" customWidth="1"/>
    <col min="2" max="2" width="2.5703125" style="7" customWidth="1"/>
    <col min="3" max="3" width="23.42578125" style="7" customWidth="1"/>
    <col min="4" max="5" width="1.28515625" style="7" customWidth="1"/>
    <col min="6" max="6" width="15.5703125" style="7" bestFit="1" customWidth="1"/>
    <col min="7" max="7" width="1.28515625" style="7" customWidth="1"/>
    <col min="8" max="8" width="19.5703125" style="7" bestFit="1" customWidth="1"/>
    <col min="9" max="9" width="1.28515625" style="7" customWidth="1"/>
    <col min="10" max="10" width="20.5703125" style="7" bestFit="1" customWidth="1"/>
    <col min="11" max="11" width="1.28515625" style="7" customWidth="1"/>
    <col min="12" max="12" width="14.5703125" style="7" bestFit="1" customWidth="1"/>
    <col min="13" max="13" width="1.28515625" style="7" customWidth="1"/>
    <col min="14" max="14" width="19.5703125" style="7" bestFit="1" customWidth="1"/>
    <col min="15" max="15" width="1.28515625" style="7" customWidth="1"/>
    <col min="16" max="16" width="15.140625" style="7" bestFit="1" customWidth="1"/>
    <col min="17" max="17" width="1.28515625" style="7" customWidth="1"/>
    <col min="18" max="18" width="19.5703125" style="7" bestFit="1" customWidth="1"/>
    <col min="19" max="19" width="1.28515625" style="7" customWidth="1"/>
    <col min="20" max="20" width="15.5703125" style="7" bestFit="1" customWidth="1"/>
    <col min="21" max="21" width="1.28515625" style="7" customWidth="1"/>
    <col min="22" max="22" width="16.28515625" style="7" bestFit="1" customWidth="1"/>
    <col min="23" max="23" width="1.28515625" style="7" customWidth="1"/>
    <col min="24" max="24" width="19.5703125" style="7" bestFit="1" customWidth="1"/>
    <col min="25" max="25" width="1.28515625" style="7" customWidth="1"/>
    <col min="26" max="26" width="20.7109375" style="7" bestFit="1" customWidth="1"/>
    <col min="27" max="27" width="1.28515625" style="7" customWidth="1"/>
    <col min="28" max="28" width="18.28515625" style="7" bestFit="1" customWidth="1"/>
    <col min="29" max="29" width="0.28515625" style="7" customWidth="1"/>
    <col min="30" max="32" width="9.140625" style="7"/>
  </cols>
  <sheetData>
    <row r="1" spans="1:28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1.75" customHeight="1" x14ac:dyDescent="0.4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28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</row>
    <row r="4" spans="1:28" ht="14.45" customHeight="1" x14ac:dyDescent="0.45">
      <c r="A4" s="8" t="s">
        <v>3</v>
      </c>
      <c r="B4" s="73" t="s">
        <v>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</row>
    <row r="5" spans="1:28" ht="14.45" customHeight="1" x14ac:dyDescent="0.45">
      <c r="A5" s="73" t="s">
        <v>5</v>
      </c>
      <c r="B5" s="73"/>
      <c r="C5" s="73" t="s">
        <v>6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</row>
    <row r="6" spans="1:28" ht="14.45" customHeight="1" x14ac:dyDescent="0.45">
      <c r="A6" s="13"/>
      <c r="B6" s="13"/>
      <c r="C6" s="13"/>
      <c r="D6" s="13"/>
      <c r="E6" s="13"/>
      <c r="F6" s="69" t="s">
        <v>7</v>
      </c>
      <c r="G6" s="69"/>
      <c r="H6" s="69"/>
      <c r="I6" s="69"/>
      <c r="J6" s="69"/>
      <c r="K6" s="13"/>
      <c r="L6" s="69" t="s">
        <v>8</v>
      </c>
      <c r="M6" s="69"/>
      <c r="N6" s="69"/>
      <c r="O6" s="69"/>
      <c r="P6" s="69"/>
      <c r="Q6" s="69"/>
      <c r="R6" s="69"/>
      <c r="S6" s="13"/>
      <c r="T6" s="69" t="s">
        <v>9</v>
      </c>
      <c r="U6" s="69"/>
      <c r="V6" s="69"/>
      <c r="W6" s="69"/>
      <c r="X6" s="69"/>
      <c r="Y6" s="69"/>
      <c r="Z6" s="69"/>
      <c r="AA6" s="69"/>
      <c r="AB6" s="69"/>
    </row>
    <row r="7" spans="1:28" ht="14.45" customHeight="1" x14ac:dyDescent="0.45">
      <c r="A7" s="13"/>
      <c r="B7" s="13"/>
      <c r="C7" s="13"/>
      <c r="D7" s="13"/>
      <c r="E7" s="13"/>
      <c r="F7" s="14"/>
      <c r="G7" s="14"/>
      <c r="H7" s="14"/>
      <c r="I7" s="14"/>
      <c r="J7" s="14"/>
      <c r="K7" s="13"/>
      <c r="L7" s="68" t="s">
        <v>10</v>
      </c>
      <c r="M7" s="68"/>
      <c r="N7" s="68"/>
      <c r="O7" s="14"/>
      <c r="P7" s="68" t="s">
        <v>11</v>
      </c>
      <c r="Q7" s="68"/>
      <c r="R7" s="68"/>
      <c r="S7" s="13"/>
      <c r="T7" s="14"/>
      <c r="U7" s="14"/>
      <c r="V7" s="14"/>
      <c r="W7" s="14"/>
      <c r="X7" s="14"/>
      <c r="Y7" s="14"/>
      <c r="Z7" s="14"/>
      <c r="AA7" s="14"/>
      <c r="AB7" s="14"/>
    </row>
    <row r="8" spans="1:28" ht="14.45" customHeight="1" x14ac:dyDescent="0.45">
      <c r="A8" s="69" t="s">
        <v>12</v>
      </c>
      <c r="B8" s="69"/>
      <c r="C8" s="69"/>
      <c r="D8" s="13"/>
      <c r="E8" s="69" t="s">
        <v>13</v>
      </c>
      <c r="F8" s="69"/>
      <c r="G8" s="13"/>
      <c r="H8" s="2" t="s">
        <v>14</v>
      </c>
      <c r="I8" s="13"/>
      <c r="J8" s="2" t="s">
        <v>15</v>
      </c>
      <c r="K8" s="13"/>
      <c r="L8" s="3" t="s">
        <v>13</v>
      </c>
      <c r="M8" s="14"/>
      <c r="N8" s="3" t="s">
        <v>14</v>
      </c>
      <c r="O8" s="13"/>
      <c r="P8" s="3" t="s">
        <v>13</v>
      </c>
      <c r="Q8" s="14"/>
      <c r="R8" s="3" t="s">
        <v>16</v>
      </c>
      <c r="S8" s="13"/>
      <c r="T8" s="2" t="s">
        <v>13</v>
      </c>
      <c r="U8" s="13"/>
      <c r="V8" s="2" t="s">
        <v>17</v>
      </c>
      <c r="W8" s="13"/>
      <c r="X8" s="2" t="s">
        <v>14</v>
      </c>
      <c r="Y8" s="13"/>
      <c r="Z8" s="2" t="s">
        <v>15</v>
      </c>
      <c r="AA8" s="13"/>
      <c r="AB8" s="2" t="s">
        <v>18</v>
      </c>
    </row>
    <row r="9" spans="1:28" ht="21.75" customHeight="1" x14ac:dyDescent="0.45">
      <c r="A9" s="70" t="s">
        <v>19</v>
      </c>
      <c r="B9" s="70"/>
      <c r="C9" s="70"/>
      <c r="D9" s="13"/>
      <c r="E9" s="71">
        <v>70000000</v>
      </c>
      <c r="F9" s="71"/>
      <c r="G9" s="40"/>
      <c r="H9" s="39">
        <v>597950662396</v>
      </c>
      <c r="I9" s="40"/>
      <c r="J9" s="39">
        <v>1048134801000</v>
      </c>
      <c r="K9" s="40"/>
      <c r="L9" s="39">
        <v>0</v>
      </c>
      <c r="M9" s="40"/>
      <c r="N9" s="39">
        <v>0</v>
      </c>
      <c r="O9" s="40"/>
      <c r="P9" s="39">
        <v>0</v>
      </c>
      <c r="Q9" s="40"/>
      <c r="R9" s="39">
        <v>0</v>
      </c>
      <c r="S9" s="40"/>
      <c r="T9" s="39">
        <v>70000000</v>
      </c>
      <c r="U9" s="40"/>
      <c r="V9" s="39">
        <v>16970</v>
      </c>
      <c r="W9" s="40"/>
      <c r="X9" s="39">
        <v>597950662396</v>
      </c>
      <c r="Y9" s="40"/>
      <c r="Z9" s="39">
        <v>1178717533000</v>
      </c>
      <c r="AA9" s="13"/>
      <c r="AB9" s="16">
        <v>0.86</v>
      </c>
    </row>
    <row r="10" spans="1:28" ht="21.75" customHeight="1" x14ac:dyDescent="0.45">
      <c r="A10" s="67" t="s">
        <v>20</v>
      </c>
      <c r="B10" s="67"/>
      <c r="C10" s="67"/>
      <c r="D10" s="13"/>
      <c r="E10" s="64">
        <v>70000000</v>
      </c>
      <c r="F10" s="64"/>
      <c r="G10" s="40"/>
      <c r="H10" s="40">
        <v>248293115239</v>
      </c>
      <c r="I10" s="40"/>
      <c r="J10" s="40">
        <v>284086901000</v>
      </c>
      <c r="K10" s="40"/>
      <c r="L10" s="40">
        <v>0</v>
      </c>
      <c r="M10" s="40"/>
      <c r="N10" s="40">
        <v>0</v>
      </c>
      <c r="O10" s="40"/>
      <c r="P10" s="40">
        <v>0</v>
      </c>
      <c r="Q10" s="40"/>
      <c r="R10" s="40">
        <v>0</v>
      </c>
      <c r="S10" s="40"/>
      <c r="T10" s="40">
        <v>70000000</v>
      </c>
      <c r="U10" s="40"/>
      <c r="V10" s="40">
        <v>4920</v>
      </c>
      <c r="W10" s="40"/>
      <c r="X10" s="40">
        <v>248293115239</v>
      </c>
      <c r="Y10" s="40"/>
      <c r="Z10" s="40">
        <v>341737788000</v>
      </c>
      <c r="AA10" s="13"/>
      <c r="AB10" s="18">
        <v>0.25</v>
      </c>
    </row>
    <row r="11" spans="1:28" ht="21.75" customHeight="1" x14ac:dyDescent="0.45">
      <c r="A11" s="67" t="s">
        <v>21</v>
      </c>
      <c r="B11" s="67"/>
      <c r="C11" s="67"/>
      <c r="D11" s="13"/>
      <c r="E11" s="64">
        <v>1226646009</v>
      </c>
      <c r="F11" s="64"/>
      <c r="G11" s="40"/>
      <c r="H11" s="40">
        <v>1519668006271</v>
      </c>
      <c r="I11" s="40"/>
      <c r="J11" s="40">
        <v>3389801838450.9502</v>
      </c>
      <c r="K11" s="40"/>
      <c r="L11" s="40">
        <v>400000000</v>
      </c>
      <c r="M11" s="40"/>
      <c r="N11" s="40">
        <v>1339487181176</v>
      </c>
      <c r="O11" s="40"/>
      <c r="P11" s="40">
        <v>-800000</v>
      </c>
      <c r="Q11" s="40"/>
      <c r="R11" s="40">
        <v>2620527048</v>
      </c>
      <c r="S11" s="40"/>
      <c r="T11" s="40">
        <v>1625846009</v>
      </c>
      <c r="U11" s="40"/>
      <c r="V11" s="40">
        <v>3390</v>
      </c>
      <c r="W11" s="40"/>
      <c r="X11" s="40">
        <v>2858164082927</v>
      </c>
      <c r="Y11" s="40"/>
      <c r="Z11" s="40">
        <v>5469013163597.96</v>
      </c>
      <c r="AA11" s="13"/>
      <c r="AB11" s="18">
        <v>3.99</v>
      </c>
    </row>
    <row r="12" spans="1:28" ht="21.75" customHeight="1" x14ac:dyDescent="0.45">
      <c r="A12" s="67" t="s">
        <v>22</v>
      </c>
      <c r="B12" s="67"/>
      <c r="C12" s="67"/>
      <c r="D12" s="13"/>
      <c r="E12" s="64">
        <v>200000000</v>
      </c>
      <c r="F12" s="64"/>
      <c r="G12" s="40"/>
      <c r="H12" s="40">
        <v>999677236457</v>
      </c>
      <c r="I12" s="40"/>
      <c r="J12" s="40">
        <v>881135760000</v>
      </c>
      <c r="K12" s="40"/>
      <c r="L12" s="40">
        <v>0</v>
      </c>
      <c r="M12" s="40"/>
      <c r="N12" s="40">
        <v>0</v>
      </c>
      <c r="O12" s="40"/>
      <c r="P12" s="40">
        <v>0</v>
      </c>
      <c r="Q12" s="40"/>
      <c r="R12" s="40">
        <v>0</v>
      </c>
      <c r="S12" s="40"/>
      <c r="T12" s="40">
        <v>200000000</v>
      </c>
      <c r="U12" s="40"/>
      <c r="V12" s="40">
        <v>5500</v>
      </c>
      <c r="W12" s="40"/>
      <c r="X12" s="40">
        <v>999677236457</v>
      </c>
      <c r="Y12" s="40"/>
      <c r="Z12" s="40">
        <v>1091497000000</v>
      </c>
      <c r="AA12" s="13"/>
      <c r="AB12" s="18">
        <v>0.8</v>
      </c>
    </row>
    <row r="13" spans="1:28" ht="21.75" customHeight="1" x14ac:dyDescent="0.45">
      <c r="A13" s="67" t="s">
        <v>23</v>
      </c>
      <c r="B13" s="67"/>
      <c r="C13" s="67"/>
      <c r="D13" s="13"/>
      <c r="E13" s="64">
        <v>620000000</v>
      </c>
      <c r="F13" s="64"/>
      <c r="G13" s="40"/>
      <c r="H13" s="40">
        <v>3434413678956</v>
      </c>
      <c r="I13" s="40"/>
      <c r="J13" s="40">
        <v>5069308976000</v>
      </c>
      <c r="K13" s="40"/>
      <c r="L13" s="40">
        <v>0</v>
      </c>
      <c r="M13" s="40"/>
      <c r="N13" s="40">
        <v>0</v>
      </c>
      <c r="O13" s="40"/>
      <c r="P13" s="40">
        <v>0</v>
      </c>
      <c r="Q13" s="40"/>
      <c r="R13" s="40">
        <v>0</v>
      </c>
      <c r="S13" s="40"/>
      <c r="T13" s="40">
        <v>620000000</v>
      </c>
      <c r="U13" s="40"/>
      <c r="V13" s="40">
        <v>9220</v>
      </c>
      <c r="W13" s="40"/>
      <c r="X13" s="40">
        <v>3434413678956</v>
      </c>
      <c r="Y13" s="40"/>
      <c r="Z13" s="40">
        <v>5672212228000</v>
      </c>
      <c r="AA13" s="13"/>
      <c r="AB13" s="18">
        <v>4.1399999999999997</v>
      </c>
    </row>
    <row r="14" spans="1:28" ht="21.75" customHeight="1" x14ac:dyDescent="0.45">
      <c r="A14" s="67" t="s">
        <v>24</v>
      </c>
      <c r="B14" s="67"/>
      <c r="C14" s="67"/>
      <c r="D14" s="13"/>
      <c r="E14" s="64">
        <v>276000000</v>
      </c>
      <c r="F14" s="64"/>
      <c r="G14" s="40"/>
      <c r="H14" s="40">
        <v>457107041772</v>
      </c>
      <c r="I14" s="40"/>
      <c r="J14" s="40">
        <v>487482405600</v>
      </c>
      <c r="K14" s="40"/>
      <c r="L14" s="40">
        <v>0</v>
      </c>
      <c r="M14" s="40"/>
      <c r="N14" s="40">
        <v>0</v>
      </c>
      <c r="O14" s="40"/>
      <c r="P14" s="40">
        <v>0</v>
      </c>
      <c r="Q14" s="40"/>
      <c r="R14" s="40">
        <v>0</v>
      </c>
      <c r="S14" s="40"/>
      <c r="T14" s="40">
        <v>276000000</v>
      </c>
      <c r="U14" s="40"/>
      <c r="V14" s="40">
        <v>2085</v>
      </c>
      <c r="W14" s="40"/>
      <c r="X14" s="40">
        <v>457107041772</v>
      </c>
      <c r="Y14" s="40"/>
      <c r="Z14" s="40">
        <v>571011694200</v>
      </c>
      <c r="AA14" s="13"/>
      <c r="AB14" s="18">
        <v>0.42</v>
      </c>
    </row>
    <row r="15" spans="1:28" ht="21.75" customHeight="1" x14ac:dyDescent="0.45">
      <c r="A15" s="67" t="s">
        <v>25</v>
      </c>
      <c r="B15" s="67"/>
      <c r="C15" s="67"/>
      <c r="D15" s="13"/>
      <c r="E15" s="64">
        <v>1102000000</v>
      </c>
      <c r="F15" s="64"/>
      <c r="G15" s="40"/>
      <c r="H15" s="40">
        <v>920095906635</v>
      </c>
      <c r="I15" s="40"/>
      <c r="J15" s="40">
        <v>1975921142780</v>
      </c>
      <c r="K15" s="40"/>
      <c r="L15" s="40">
        <v>0</v>
      </c>
      <c r="M15" s="40"/>
      <c r="N15" s="40">
        <v>0</v>
      </c>
      <c r="O15" s="40"/>
      <c r="P15" s="40">
        <v>0</v>
      </c>
      <c r="Q15" s="40"/>
      <c r="R15" s="40">
        <v>0</v>
      </c>
      <c r="S15" s="40"/>
      <c r="T15" s="40">
        <v>1102000000</v>
      </c>
      <c r="U15" s="40"/>
      <c r="V15" s="40">
        <v>1765</v>
      </c>
      <c r="W15" s="40"/>
      <c r="X15" s="40">
        <v>920095906635</v>
      </c>
      <c r="Y15" s="40"/>
      <c r="Z15" s="40">
        <v>1929994918100</v>
      </c>
      <c r="AA15" s="13"/>
      <c r="AB15" s="18">
        <v>1.41</v>
      </c>
    </row>
    <row r="16" spans="1:28" ht="21.75" customHeight="1" x14ac:dyDescent="0.45">
      <c r="A16" s="67" t="s">
        <v>26</v>
      </c>
      <c r="B16" s="67"/>
      <c r="C16" s="67"/>
      <c r="D16" s="13"/>
      <c r="E16" s="64">
        <v>300000000</v>
      </c>
      <c r="F16" s="64"/>
      <c r="G16" s="40"/>
      <c r="H16" s="40">
        <v>1222486332855</v>
      </c>
      <c r="I16" s="40"/>
      <c r="J16" s="40">
        <v>2804155020000</v>
      </c>
      <c r="K16" s="40"/>
      <c r="L16" s="40">
        <v>0</v>
      </c>
      <c r="M16" s="40"/>
      <c r="N16" s="40">
        <v>0</v>
      </c>
      <c r="O16" s="40"/>
      <c r="P16" s="40">
        <v>0</v>
      </c>
      <c r="Q16" s="40"/>
      <c r="R16" s="40">
        <v>0</v>
      </c>
      <c r="S16" s="40"/>
      <c r="T16" s="40">
        <v>300000000</v>
      </c>
      <c r="U16" s="40"/>
      <c r="V16" s="40">
        <v>11300</v>
      </c>
      <c r="W16" s="40"/>
      <c r="X16" s="40">
        <v>1222486332855</v>
      </c>
      <c r="Y16" s="40"/>
      <c r="Z16" s="40">
        <v>3363795300000</v>
      </c>
      <c r="AA16" s="13"/>
      <c r="AB16" s="18">
        <v>2.4500000000000002</v>
      </c>
    </row>
    <row r="17" spans="1:28" ht="21.75" customHeight="1" x14ac:dyDescent="0.45">
      <c r="A17" s="67" t="s">
        <v>27</v>
      </c>
      <c r="B17" s="67"/>
      <c r="C17" s="67"/>
      <c r="D17" s="13"/>
      <c r="E17" s="64">
        <v>1700000000</v>
      </c>
      <c r="F17" s="64"/>
      <c r="G17" s="40"/>
      <c r="H17" s="40">
        <v>7981035228259</v>
      </c>
      <c r="I17" s="40"/>
      <c r="J17" s="40">
        <v>8029448840000</v>
      </c>
      <c r="K17" s="40"/>
      <c r="L17" s="40">
        <v>0</v>
      </c>
      <c r="M17" s="40"/>
      <c r="N17" s="40">
        <v>0</v>
      </c>
      <c r="O17" s="40"/>
      <c r="P17" s="40">
        <v>0</v>
      </c>
      <c r="Q17" s="40"/>
      <c r="R17" s="40">
        <v>0</v>
      </c>
      <c r="S17" s="40"/>
      <c r="T17" s="40">
        <v>1700000000</v>
      </c>
      <c r="U17" s="40"/>
      <c r="V17" s="40">
        <v>5470</v>
      </c>
      <c r="W17" s="40"/>
      <c r="X17" s="40">
        <v>7981035228259</v>
      </c>
      <c r="Y17" s="40"/>
      <c r="Z17" s="40">
        <v>9227118730000</v>
      </c>
      <c r="AA17" s="13"/>
      <c r="AB17" s="18">
        <v>6.73</v>
      </c>
    </row>
    <row r="18" spans="1:28" ht="21.75" customHeight="1" x14ac:dyDescent="0.45">
      <c r="A18" s="67" t="s">
        <v>28</v>
      </c>
      <c r="B18" s="67"/>
      <c r="C18" s="67"/>
      <c r="D18" s="13"/>
      <c r="E18" s="64">
        <v>35484098</v>
      </c>
      <c r="F18" s="64"/>
      <c r="G18" s="40"/>
      <c r="H18" s="40">
        <v>170368601694</v>
      </c>
      <c r="I18" s="40"/>
      <c r="J18" s="40">
        <v>380829260857.32703</v>
      </c>
      <c r="K18" s="40"/>
      <c r="L18" s="40">
        <v>0</v>
      </c>
      <c r="M18" s="40"/>
      <c r="N18" s="40">
        <v>0</v>
      </c>
      <c r="O18" s="40"/>
      <c r="P18" s="40">
        <v>-35484070</v>
      </c>
      <c r="Q18" s="40"/>
      <c r="R18" s="40">
        <v>461650566437</v>
      </c>
      <c r="S18" s="40"/>
      <c r="T18" s="40">
        <v>28</v>
      </c>
      <c r="U18" s="40"/>
      <c r="V18" s="40">
        <v>12400</v>
      </c>
      <c r="W18" s="40"/>
      <c r="X18" s="40">
        <v>134442</v>
      </c>
      <c r="Y18" s="40"/>
      <c r="Z18" s="40">
        <v>344516.14399999997</v>
      </c>
      <c r="AA18" s="13"/>
      <c r="AB18" s="18">
        <v>0</v>
      </c>
    </row>
    <row r="19" spans="1:28" ht="21.75" customHeight="1" x14ac:dyDescent="0.45">
      <c r="A19" s="67" t="s">
        <v>29</v>
      </c>
      <c r="B19" s="67"/>
      <c r="C19" s="67"/>
      <c r="D19" s="13"/>
      <c r="E19" s="64">
        <v>30000000</v>
      </c>
      <c r="F19" s="64"/>
      <c r="G19" s="40"/>
      <c r="H19" s="40">
        <v>1999079992658</v>
      </c>
      <c r="I19" s="40"/>
      <c r="J19" s="40">
        <v>1828059021000</v>
      </c>
      <c r="K19" s="40"/>
      <c r="L19" s="40">
        <v>0</v>
      </c>
      <c r="M19" s="40"/>
      <c r="N19" s="40">
        <v>0</v>
      </c>
      <c r="O19" s="40"/>
      <c r="P19" s="40">
        <v>0</v>
      </c>
      <c r="Q19" s="40"/>
      <c r="R19" s="40">
        <v>0</v>
      </c>
      <c r="S19" s="40"/>
      <c r="T19" s="40">
        <v>30000000</v>
      </c>
      <c r="U19" s="40"/>
      <c r="V19" s="40">
        <v>61270</v>
      </c>
      <c r="W19" s="40"/>
      <c r="X19" s="40">
        <v>1999079992658</v>
      </c>
      <c r="Y19" s="40"/>
      <c r="Z19" s="40">
        <v>1823891487000</v>
      </c>
      <c r="AA19" s="13"/>
      <c r="AB19" s="18">
        <v>1.33</v>
      </c>
    </row>
    <row r="20" spans="1:28" ht="21.75" customHeight="1" x14ac:dyDescent="0.45">
      <c r="A20" s="67" t="s">
        <v>30</v>
      </c>
      <c r="B20" s="67"/>
      <c r="C20" s="67"/>
      <c r="D20" s="13"/>
      <c r="E20" s="64">
        <v>243700000</v>
      </c>
      <c r="F20" s="64"/>
      <c r="G20" s="40"/>
      <c r="H20" s="40">
        <v>2307420155041</v>
      </c>
      <c r="I20" s="40"/>
      <c r="J20" s="40">
        <v>3078320213270</v>
      </c>
      <c r="K20" s="40"/>
      <c r="L20" s="40">
        <v>6300000</v>
      </c>
      <c r="M20" s="40"/>
      <c r="N20" s="40">
        <v>79471129661</v>
      </c>
      <c r="O20" s="40"/>
      <c r="P20" s="40">
        <v>0</v>
      </c>
      <c r="Q20" s="40"/>
      <c r="R20" s="40">
        <v>0</v>
      </c>
      <c r="S20" s="40"/>
      <c r="T20" s="40">
        <v>250000000</v>
      </c>
      <c r="U20" s="40"/>
      <c r="V20" s="40">
        <v>12730</v>
      </c>
      <c r="W20" s="40"/>
      <c r="X20" s="40">
        <v>2386891284702</v>
      </c>
      <c r="Y20" s="40"/>
      <c r="Z20" s="40">
        <v>3157899275000</v>
      </c>
      <c r="AA20" s="13"/>
      <c r="AB20" s="18">
        <v>2.2999999999999998</v>
      </c>
    </row>
    <row r="21" spans="1:28" ht="21.75" customHeight="1" x14ac:dyDescent="0.45">
      <c r="A21" s="67" t="s">
        <v>31</v>
      </c>
      <c r="B21" s="67"/>
      <c r="C21" s="67"/>
      <c r="D21" s="13"/>
      <c r="E21" s="64">
        <v>350000000</v>
      </c>
      <c r="F21" s="64"/>
      <c r="G21" s="40"/>
      <c r="H21" s="40">
        <v>2986782025254</v>
      </c>
      <c r="I21" s="40"/>
      <c r="J21" s="40">
        <v>2559560465000</v>
      </c>
      <c r="K21" s="40"/>
      <c r="L21" s="40">
        <v>50000000</v>
      </c>
      <c r="M21" s="40"/>
      <c r="N21" s="40">
        <v>471028512925</v>
      </c>
      <c r="O21" s="40"/>
      <c r="P21" s="40">
        <v>0</v>
      </c>
      <c r="Q21" s="40"/>
      <c r="R21" s="40">
        <v>0</v>
      </c>
      <c r="S21" s="40"/>
      <c r="T21" s="40">
        <v>400000000</v>
      </c>
      <c r="U21" s="40"/>
      <c r="V21" s="40">
        <v>9780</v>
      </c>
      <c r="W21" s="40"/>
      <c r="X21" s="40">
        <v>3457810538179</v>
      </c>
      <c r="Y21" s="40"/>
      <c r="Z21" s="40">
        <v>3881760240000</v>
      </c>
      <c r="AA21" s="13"/>
      <c r="AB21" s="18">
        <v>2.83</v>
      </c>
    </row>
    <row r="22" spans="1:28" ht="21.75" customHeight="1" x14ac:dyDescent="0.45">
      <c r="A22" s="67" t="s">
        <v>32</v>
      </c>
      <c r="B22" s="67"/>
      <c r="C22" s="67"/>
      <c r="D22" s="13"/>
      <c r="E22" s="64">
        <v>59855745</v>
      </c>
      <c r="F22" s="64"/>
      <c r="G22" s="40"/>
      <c r="H22" s="40">
        <v>781676770696</v>
      </c>
      <c r="I22" s="40"/>
      <c r="J22" s="40">
        <v>823187812863.33899</v>
      </c>
      <c r="K22" s="40"/>
      <c r="L22" s="40">
        <v>144255</v>
      </c>
      <c r="M22" s="40"/>
      <c r="N22" s="40">
        <v>2427047371</v>
      </c>
      <c r="O22" s="40"/>
      <c r="P22" s="40">
        <v>0</v>
      </c>
      <c r="Q22" s="40"/>
      <c r="R22" s="40">
        <v>0</v>
      </c>
      <c r="S22" s="40"/>
      <c r="T22" s="40">
        <v>60000000</v>
      </c>
      <c r="U22" s="40"/>
      <c r="V22" s="40">
        <v>19830</v>
      </c>
      <c r="W22" s="40"/>
      <c r="X22" s="40">
        <v>784103818067</v>
      </c>
      <c r="Y22" s="40"/>
      <c r="Z22" s="40">
        <v>1180602846000</v>
      </c>
      <c r="AA22" s="13"/>
      <c r="AB22" s="18">
        <v>0.86</v>
      </c>
    </row>
    <row r="23" spans="1:28" ht="21.75" customHeight="1" x14ac:dyDescent="0.45">
      <c r="A23" s="67" t="s">
        <v>33</v>
      </c>
      <c r="B23" s="67"/>
      <c r="C23" s="67"/>
      <c r="D23" s="13"/>
      <c r="E23" s="64">
        <v>30000000</v>
      </c>
      <c r="F23" s="64"/>
      <c r="G23" s="40"/>
      <c r="H23" s="40">
        <v>3372598617185</v>
      </c>
      <c r="I23" s="40"/>
      <c r="J23" s="40">
        <v>4524751200000</v>
      </c>
      <c r="K23" s="40"/>
      <c r="L23" s="40">
        <v>0</v>
      </c>
      <c r="M23" s="40"/>
      <c r="N23" s="40">
        <v>0</v>
      </c>
      <c r="O23" s="40"/>
      <c r="P23" s="40">
        <v>-15000000</v>
      </c>
      <c r="Q23" s="40"/>
      <c r="R23" s="40">
        <v>3063211757610</v>
      </c>
      <c r="S23" s="40"/>
      <c r="T23" s="40">
        <v>15000000</v>
      </c>
      <c r="U23" s="40"/>
      <c r="V23" s="40">
        <v>199200</v>
      </c>
      <c r="W23" s="40"/>
      <c r="X23" s="40">
        <v>1686299308481</v>
      </c>
      <c r="Y23" s="40"/>
      <c r="Z23" s="40">
        <v>2964902760000</v>
      </c>
      <c r="AA23" s="13"/>
      <c r="AB23" s="18">
        <v>2.16</v>
      </c>
    </row>
    <row r="24" spans="1:28" ht="21.75" customHeight="1" x14ac:dyDescent="0.45">
      <c r="A24" s="67" t="s">
        <v>34</v>
      </c>
      <c r="B24" s="67"/>
      <c r="C24" s="67"/>
      <c r="D24" s="13"/>
      <c r="E24" s="64">
        <v>15000000</v>
      </c>
      <c r="F24" s="64"/>
      <c r="G24" s="40"/>
      <c r="H24" s="40">
        <v>203833841690</v>
      </c>
      <c r="I24" s="40"/>
      <c r="J24" s="40">
        <v>260768556000</v>
      </c>
      <c r="K24" s="40"/>
      <c r="L24" s="40">
        <v>0</v>
      </c>
      <c r="M24" s="40"/>
      <c r="N24" s="40">
        <v>0</v>
      </c>
      <c r="O24" s="40"/>
      <c r="P24" s="40">
        <v>-15000000</v>
      </c>
      <c r="Q24" s="40"/>
      <c r="R24" s="40">
        <v>263966315302</v>
      </c>
      <c r="S24" s="40"/>
      <c r="T24" s="40">
        <v>0</v>
      </c>
      <c r="U24" s="40"/>
      <c r="V24" s="40">
        <v>0</v>
      </c>
      <c r="W24" s="40"/>
      <c r="X24" s="40">
        <v>0</v>
      </c>
      <c r="Y24" s="40"/>
      <c r="Z24" s="40">
        <v>0</v>
      </c>
      <c r="AA24" s="13"/>
      <c r="AB24" s="18">
        <v>0</v>
      </c>
    </row>
    <row r="25" spans="1:28" ht="21.75" customHeight="1" x14ac:dyDescent="0.45">
      <c r="A25" s="67" t="s">
        <v>35</v>
      </c>
      <c r="B25" s="67"/>
      <c r="C25" s="67"/>
      <c r="D25" s="13"/>
      <c r="E25" s="64">
        <v>37487640</v>
      </c>
      <c r="F25" s="64"/>
      <c r="G25" s="40"/>
      <c r="H25" s="40">
        <v>71377396280</v>
      </c>
      <c r="I25" s="40"/>
      <c r="J25" s="40">
        <v>73874951038.000793</v>
      </c>
      <c r="K25" s="40"/>
      <c r="L25" s="40">
        <v>0</v>
      </c>
      <c r="M25" s="40"/>
      <c r="N25" s="40">
        <v>0</v>
      </c>
      <c r="O25" s="40"/>
      <c r="P25" s="40">
        <v>0</v>
      </c>
      <c r="Q25" s="40"/>
      <c r="R25" s="40">
        <v>0</v>
      </c>
      <c r="S25" s="40"/>
      <c r="T25" s="40">
        <v>37487640</v>
      </c>
      <c r="U25" s="40"/>
      <c r="V25" s="40">
        <v>2848</v>
      </c>
      <c r="W25" s="40"/>
      <c r="X25" s="40">
        <v>71377396280</v>
      </c>
      <c r="Y25" s="40"/>
      <c r="Z25" s="40">
        <v>105939506825.894</v>
      </c>
      <c r="AA25" s="13"/>
      <c r="AB25" s="18">
        <v>0.08</v>
      </c>
    </row>
    <row r="26" spans="1:28" ht="21.75" customHeight="1" x14ac:dyDescent="0.45">
      <c r="A26" s="67" t="s">
        <v>36</v>
      </c>
      <c r="B26" s="67"/>
      <c r="C26" s="67"/>
      <c r="D26" s="13"/>
      <c r="E26" s="64">
        <v>51000000</v>
      </c>
      <c r="F26" s="64"/>
      <c r="G26" s="40"/>
      <c r="H26" s="40">
        <v>369265420253</v>
      </c>
      <c r="I26" s="40"/>
      <c r="J26" s="40">
        <v>291489235200</v>
      </c>
      <c r="K26" s="40"/>
      <c r="L26" s="40">
        <v>0</v>
      </c>
      <c r="M26" s="40"/>
      <c r="N26" s="40">
        <v>0</v>
      </c>
      <c r="O26" s="40"/>
      <c r="P26" s="40">
        <v>-22500000</v>
      </c>
      <c r="Q26" s="40"/>
      <c r="R26" s="40">
        <v>150477746079</v>
      </c>
      <c r="S26" s="40"/>
      <c r="T26" s="40">
        <v>28500000</v>
      </c>
      <c r="U26" s="40"/>
      <c r="V26" s="40">
        <v>6740</v>
      </c>
      <c r="W26" s="40"/>
      <c r="X26" s="40">
        <v>206354205448</v>
      </c>
      <c r="Y26" s="40"/>
      <c r="Z26" s="40">
        <v>190605144300</v>
      </c>
      <c r="AA26" s="13"/>
      <c r="AB26" s="18">
        <v>0.14000000000000001</v>
      </c>
    </row>
    <row r="27" spans="1:28" ht="21.75" customHeight="1" x14ac:dyDescent="0.45">
      <c r="A27" s="67" t="s">
        <v>37</v>
      </c>
      <c r="B27" s="67"/>
      <c r="C27" s="67"/>
      <c r="D27" s="13"/>
      <c r="E27" s="64">
        <v>40000000</v>
      </c>
      <c r="F27" s="64"/>
      <c r="G27" s="40"/>
      <c r="H27" s="40">
        <v>929972268421</v>
      </c>
      <c r="I27" s="40"/>
      <c r="J27" s="40">
        <v>1908730572000</v>
      </c>
      <c r="K27" s="40"/>
      <c r="L27" s="40">
        <v>5000000</v>
      </c>
      <c r="M27" s="40"/>
      <c r="N27" s="40">
        <v>225630080233</v>
      </c>
      <c r="O27" s="40"/>
      <c r="P27" s="40">
        <v>-15000000</v>
      </c>
      <c r="Q27" s="40"/>
      <c r="R27" s="40">
        <v>797100943700</v>
      </c>
      <c r="S27" s="40"/>
      <c r="T27" s="40">
        <v>30000000</v>
      </c>
      <c r="U27" s="40"/>
      <c r="V27" s="40">
        <v>50120</v>
      </c>
      <c r="W27" s="40"/>
      <c r="X27" s="40">
        <v>770401565769</v>
      </c>
      <c r="Y27" s="40"/>
      <c r="Z27" s="40">
        <v>1491977172000</v>
      </c>
      <c r="AA27" s="13"/>
      <c r="AB27" s="18">
        <v>1.0900000000000001</v>
      </c>
    </row>
    <row r="28" spans="1:28" ht="21.75" customHeight="1" x14ac:dyDescent="0.45">
      <c r="A28" s="67" t="s">
        <v>38</v>
      </c>
      <c r="B28" s="67"/>
      <c r="C28" s="67"/>
      <c r="D28" s="13"/>
      <c r="E28" s="64">
        <v>585000</v>
      </c>
      <c r="F28" s="64"/>
      <c r="G28" s="40"/>
      <c r="H28" s="40">
        <v>4129289048</v>
      </c>
      <c r="I28" s="40"/>
      <c r="J28" s="40">
        <v>3591417076.6500001</v>
      </c>
      <c r="K28" s="40"/>
      <c r="L28" s="40">
        <v>0</v>
      </c>
      <c r="M28" s="40"/>
      <c r="N28" s="40">
        <v>0</v>
      </c>
      <c r="O28" s="40"/>
      <c r="P28" s="40">
        <v>0</v>
      </c>
      <c r="Q28" s="40"/>
      <c r="R28" s="40">
        <v>0</v>
      </c>
      <c r="S28" s="40"/>
      <c r="T28" s="40">
        <v>585000</v>
      </c>
      <c r="U28" s="40"/>
      <c r="V28" s="40">
        <v>6187</v>
      </c>
      <c r="W28" s="40"/>
      <c r="X28" s="40">
        <v>4129289048</v>
      </c>
      <c r="Y28" s="40"/>
      <c r="Z28" s="40">
        <v>3591417076.6500001</v>
      </c>
      <c r="AA28" s="13"/>
      <c r="AB28" s="18">
        <v>0</v>
      </c>
    </row>
    <row r="29" spans="1:28" ht="21.75" customHeight="1" x14ac:dyDescent="0.45">
      <c r="A29" s="67" t="s">
        <v>39</v>
      </c>
      <c r="B29" s="67"/>
      <c r="C29" s="67"/>
      <c r="D29" s="13"/>
      <c r="E29" s="64">
        <v>150000000</v>
      </c>
      <c r="F29" s="64"/>
      <c r="G29" s="40"/>
      <c r="H29" s="40">
        <v>209416461684</v>
      </c>
      <c r="I29" s="40"/>
      <c r="J29" s="40">
        <v>271187391000</v>
      </c>
      <c r="K29" s="40"/>
      <c r="L29" s="40">
        <v>48000000</v>
      </c>
      <c r="M29" s="40"/>
      <c r="N29" s="40">
        <v>96401377488</v>
      </c>
      <c r="O29" s="40"/>
      <c r="P29" s="40">
        <v>0</v>
      </c>
      <c r="Q29" s="40"/>
      <c r="R29" s="40">
        <v>0</v>
      </c>
      <c r="S29" s="40"/>
      <c r="T29" s="40">
        <v>198000000</v>
      </c>
      <c r="U29" s="40"/>
      <c r="V29" s="40">
        <v>2264</v>
      </c>
      <c r="W29" s="40"/>
      <c r="X29" s="40">
        <v>305817839172</v>
      </c>
      <c r="Y29" s="40"/>
      <c r="Z29" s="40">
        <v>444806857440</v>
      </c>
      <c r="AA29" s="13"/>
      <c r="AB29" s="18">
        <v>0.32</v>
      </c>
    </row>
    <row r="30" spans="1:28" ht="21.75" customHeight="1" x14ac:dyDescent="0.45">
      <c r="A30" s="67" t="s">
        <v>40</v>
      </c>
      <c r="B30" s="67"/>
      <c r="C30" s="67"/>
      <c r="D30" s="13"/>
      <c r="E30" s="64">
        <v>300000000</v>
      </c>
      <c r="F30" s="64"/>
      <c r="G30" s="40"/>
      <c r="H30" s="40">
        <v>1753688246742</v>
      </c>
      <c r="I30" s="40"/>
      <c r="J30" s="40">
        <v>2842853550000</v>
      </c>
      <c r="K30" s="40"/>
      <c r="L30" s="40">
        <v>245000000</v>
      </c>
      <c r="M30" s="40"/>
      <c r="N30" s="40">
        <v>2721369008653</v>
      </c>
      <c r="O30" s="40"/>
      <c r="P30" s="40">
        <v>0</v>
      </c>
      <c r="Q30" s="40"/>
      <c r="R30" s="40">
        <v>0</v>
      </c>
      <c r="S30" s="40"/>
      <c r="T30" s="40">
        <v>545000000</v>
      </c>
      <c r="U30" s="40"/>
      <c r="V30" s="40">
        <v>11110</v>
      </c>
      <c r="W30" s="40"/>
      <c r="X30" s="40">
        <v>4475057255395</v>
      </c>
      <c r="Y30" s="40"/>
      <c r="Z30" s="40">
        <v>6008145236500</v>
      </c>
      <c r="AA30" s="13"/>
      <c r="AB30" s="18">
        <v>4.38</v>
      </c>
    </row>
    <row r="31" spans="1:28" ht="21.75" customHeight="1" x14ac:dyDescent="0.45">
      <c r="A31" s="67" t="s">
        <v>41</v>
      </c>
      <c r="B31" s="67"/>
      <c r="C31" s="67"/>
      <c r="D31" s="13"/>
      <c r="E31" s="64">
        <v>200000000</v>
      </c>
      <c r="F31" s="64"/>
      <c r="G31" s="40"/>
      <c r="H31" s="40">
        <v>299539486868</v>
      </c>
      <c r="I31" s="40"/>
      <c r="J31" s="40">
        <v>587026932000</v>
      </c>
      <c r="K31" s="40"/>
      <c r="L31" s="40">
        <v>140000000</v>
      </c>
      <c r="M31" s="40"/>
      <c r="N31" s="40">
        <v>467505601131</v>
      </c>
      <c r="O31" s="40"/>
      <c r="P31" s="40">
        <v>0</v>
      </c>
      <c r="Q31" s="40"/>
      <c r="R31" s="40">
        <v>0</v>
      </c>
      <c r="S31" s="40"/>
      <c r="T31" s="40">
        <v>340000000</v>
      </c>
      <c r="U31" s="40"/>
      <c r="V31" s="40">
        <v>3820</v>
      </c>
      <c r="W31" s="40"/>
      <c r="X31" s="40">
        <v>767045087999</v>
      </c>
      <c r="Y31" s="40"/>
      <c r="Z31" s="40">
        <v>1288760276000</v>
      </c>
      <c r="AA31" s="13"/>
      <c r="AB31" s="18">
        <v>0.94</v>
      </c>
    </row>
    <row r="32" spans="1:28" ht="21.75" customHeight="1" x14ac:dyDescent="0.45">
      <c r="A32" s="67" t="s">
        <v>42</v>
      </c>
      <c r="B32" s="67"/>
      <c r="C32" s="67"/>
      <c r="D32" s="13"/>
      <c r="E32" s="64">
        <v>60000000</v>
      </c>
      <c r="F32" s="64"/>
      <c r="G32" s="40"/>
      <c r="H32" s="40">
        <v>483057209587</v>
      </c>
      <c r="I32" s="40"/>
      <c r="J32" s="40">
        <v>456642654000</v>
      </c>
      <c r="K32" s="40"/>
      <c r="L32" s="40">
        <v>0</v>
      </c>
      <c r="M32" s="40"/>
      <c r="N32" s="40">
        <v>0</v>
      </c>
      <c r="O32" s="40"/>
      <c r="P32" s="40">
        <v>0</v>
      </c>
      <c r="Q32" s="40"/>
      <c r="R32" s="40">
        <v>0</v>
      </c>
      <c r="S32" s="40"/>
      <c r="T32" s="40">
        <v>60000000</v>
      </c>
      <c r="U32" s="40"/>
      <c r="V32" s="40">
        <v>8680</v>
      </c>
      <c r="W32" s="40"/>
      <c r="X32" s="40">
        <v>483057209587</v>
      </c>
      <c r="Y32" s="40"/>
      <c r="Z32" s="40">
        <v>516774216000</v>
      </c>
      <c r="AA32" s="13"/>
      <c r="AB32" s="18">
        <v>0.38</v>
      </c>
    </row>
    <row r="33" spans="1:28" ht="21.75" customHeight="1" x14ac:dyDescent="0.45">
      <c r="A33" s="67" t="s">
        <v>43</v>
      </c>
      <c r="B33" s="67"/>
      <c r="C33" s="67"/>
      <c r="D33" s="13"/>
      <c r="E33" s="64">
        <v>57552497</v>
      </c>
      <c r="F33" s="64"/>
      <c r="G33" s="40"/>
      <c r="H33" s="40">
        <v>377619206051</v>
      </c>
      <c r="I33" s="40"/>
      <c r="J33" s="40">
        <v>418598826732.73297</v>
      </c>
      <c r="K33" s="40"/>
      <c r="L33" s="40">
        <v>0</v>
      </c>
      <c r="M33" s="40"/>
      <c r="N33" s="40">
        <v>0</v>
      </c>
      <c r="O33" s="40"/>
      <c r="P33" s="40">
        <v>0</v>
      </c>
      <c r="Q33" s="40"/>
      <c r="R33" s="40">
        <v>0</v>
      </c>
      <c r="S33" s="40"/>
      <c r="T33" s="40">
        <v>57552497</v>
      </c>
      <c r="U33" s="40"/>
      <c r="V33" s="40">
        <v>12360</v>
      </c>
      <c r="W33" s="40"/>
      <c r="X33" s="40">
        <v>377619206051</v>
      </c>
      <c r="Y33" s="40"/>
      <c r="Z33" s="40">
        <v>705850136209.62805</v>
      </c>
      <c r="AA33" s="13"/>
      <c r="AB33" s="18">
        <v>0.51</v>
      </c>
    </row>
    <row r="34" spans="1:28" ht="21.75" customHeight="1" x14ac:dyDescent="0.45">
      <c r="A34" s="67" t="s">
        <v>44</v>
      </c>
      <c r="B34" s="67"/>
      <c r="C34" s="67"/>
      <c r="D34" s="13"/>
      <c r="E34" s="64">
        <v>170924478</v>
      </c>
      <c r="F34" s="64"/>
      <c r="G34" s="40"/>
      <c r="H34" s="40">
        <v>3676551707955</v>
      </c>
      <c r="I34" s="40"/>
      <c r="J34" s="40">
        <v>5461224063478.9297</v>
      </c>
      <c r="K34" s="40"/>
      <c r="L34" s="40">
        <v>9075522</v>
      </c>
      <c r="M34" s="40"/>
      <c r="N34" s="40">
        <v>300654058970</v>
      </c>
      <c r="O34" s="40"/>
      <c r="P34" s="40">
        <v>0</v>
      </c>
      <c r="Q34" s="40"/>
      <c r="R34" s="40">
        <v>0</v>
      </c>
      <c r="S34" s="40"/>
      <c r="T34" s="40">
        <v>180000000</v>
      </c>
      <c r="U34" s="40"/>
      <c r="V34" s="40">
        <v>43560</v>
      </c>
      <c r="W34" s="40"/>
      <c r="X34" s="40">
        <v>3977205766925</v>
      </c>
      <c r="Y34" s="40"/>
      <c r="Z34" s="40">
        <v>7780190616000</v>
      </c>
      <c r="AA34" s="13"/>
      <c r="AB34" s="18">
        <v>5.67</v>
      </c>
    </row>
    <row r="35" spans="1:28" ht="21.75" customHeight="1" x14ac:dyDescent="0.45">
      <c r="A35" s="67" t="s">
        <v>45</v>
      </c>
      <c r="B35" s="67"/>
      <c r="C35" s="67"/>
      <c r="D35" s="13"/>
      <c r="E35" s="64">
        <v>3256831</v>
      </c>
      <c r="F35" s="64"/>
      <c r="G35" s="40"/>
      <c r="H35" s="40">
        <v>117562594670</v>
      </c>
      <c r="I35" s="40"/>
      <c r="J35" s="40">
        <v>118537130942.85201</v>
      </c>
      <c r="K35" s="40"/>
      <c r="L35" s="40">
        <v>8254939</v>
      </c>
      <c r="M35" s="40"/>
      <c r="N35" s="40">
        <v>316074295544</v>
      </c>
      <c r="O35" s="40"/>
      <c r="P35" s="40">
        <v>-11770</v>
      </c>
      <c r="Q35" s="40"/>
      <c r="R35" s="40">
        <v>488182957</v>
      </c>
      <c r="S35" s="40"/>
      <c r="T35" s="40">
        <v>11500000</v>
      </c>
      <c r="U35" s="40"/>
      <c r="V35" s="40">
        <v>44780</v>
      </c>
      <c r="W35" s="40"/>
      <c r="X35" s="40">
        <v>433193526057</v>
      </c>
      <c r="Y35" s="40"/>
      <c r="Z35" s="40">
        <v>510989281900</v>
      </c>
      <c r="AA35" s="13"/>
      <c r="AB35" s="18">
        <v>0.37</v>
      </c>
    </row>
    <row r="36" spans="1:28" ht="21.75" customHeight="1" x14ac:dyDescent="0.45">
      <c r="A36" s="67" t="s">
        <v>46</v>
      </c>
      <c r="B36" s="67"/>
      <c r="C36" s="67"/>
      <c r="D36" s="13"/>
      <c r="E36" s="64">
        <v>10586666</v>
      </c>
      <c r="F36" s="64"/>
      <c r="G36" s="40"/>
      <c r="H36" s="40">
        <v>34814806905</v>
      </c>
      <c r="I36" s="40"/>
      <c r="J36" s="40">
        <v>57461425962.8554</v>
      </c>
      <c r="K36" s="40"/>
      <c r="L36" s="40">
        <v>0</v>
      </c>
      <c r="M36" s="40"/>
      <c r="N36" s="40">
        <v>0</v>
      </c>
      <c r="O36" s="40"/>
      <c r="P36" s="40">
        <v>-10586666</v>
      </c>
      <c r="Q36" s="40"/>
      <c r="R36" s="40">
        <v>65550145904</v>
      </c>
      <c r="S36" s="40"/>
      <c r="T36" s="40">
        <v>0</v>
      </c>
      <c r="U36" s="40"/>
      <c r="V36" s="40">
        <v>0</v>
      </c>
      <c r="W36" s="40"/>
      <c r="X36" s="40">
        <v>0</v>
      </c>
      <c r="Y36" s="40"/>
      <c r="Z36" s="40">
        <v>0</v>
      </c>
      <c r="AA36" s="13"/>
      <c r="AB36" s="18">
        <v>0</v>
      </c>
    </row>
    <row r="37" spans="1:28" ht="21.75" customHeight="1" x14ac:dyDescent="0.45">
      <c r="A37" s="67" t="s">
        <v>47</v>
      </c>
      <c r="B37" s="67"/>
      <c r="C37" s="67"/>
      <c r="D37" s="13"/>
      <c r="E37" s="64">
        <v>35000000</v>
      </c>
      <c r="F37" s="64"/>
      <c r="G37" s="40"/>
      <c r="H37" s="40">
        <v>1163070223208</v>
      </c>
      <c r="I37" s="40"/>
      <c r="J37" s="40">
        <v>2408140063000</v>
      </c>
      <c r="K37" s="40"/>
      <c r="L37" s="40">
        <v>66818184</v>
      </c>
      <c r="M37" s="40"/>
      <c r="N37" s="40">
        <v>0</v>
      </c>
      <c r="O37" s="40"/>
      <c r="P37" s="40">
        <v>0</v>
      </c>
      <c r="Q37" s="40"/>
      <c r="R37" s="40">
        <v>0</v>
      </c>
      <c r="S37" s="40"/>
      <c r="T37" s="40">
        <v>101818184</v>
      </c>
      <c r="U37" s="40"/>
      <c r="V37" s="40">
        <v>29760</v>
      </c>
      <c r="W37" s="40"/>
      <c r="X37" s="40">
        <v>1163070223208</v>
      </c>
      <c r="Y37" s="40"/>
      <c r="Z37" s="40">
        <v>3006686412065.3599</v>
      </c>
      <c r="AA37" s="13"/>
      <c r="AB37" s="18">
        <v>2.19</v>
      </c>
    </row>
    <row r="38" spans="1:28" ht="21.75" customHeight="1" x14ac:dyDescent="0.45">
      <c r="A38" s="67" t="s">
        <v>48</v>
      </c>
      <c r="B38" s="67"/>
      <c r="C38" s="67"/>
      <c r="D38" s="13"/>
      <c r="E38" s="64">
        <v>2962963</v>
      </c>
      <c r="F38" s="64"/>
      <c r="G38" s="40"/>
      <c r="H38" s="40">
        <v>29360150580</v>
      </c>
      <c r="I38" s="40"/>
      <c r="J38" s="40">
        <v>48216972454.564003</v>
      </c>
      <c r="K38" s="40"/>
      <c r="L38" s="40">
        <v>0</v>
      </c>
      <c r="M38" s="40"/>
      <c r="N38" s="40">
        <v>0</v>
      </c>
      <c r="O38" s="40"/>
      <c r="P38" s="40">
        <v>0</v>
      </c>
      <c r="Q38" s="40"/>
      <c r="R38" s="40">
        <v>0</v>
      </c>
      <c r="S38" s="40"/>
      <c r="T38" s="40">
        <v>2962963</v>
      </c>
      <c r="U38" s="40"/>
      <c r="V38" s="40">
        <v>20900</v>
      </c>
      <c r="W38" s="40"/>
      <c r="X38" s="40">
        <v>29360150580</v>
      </c>
      <c r="Y38" s="40"/>
      <c r="Z38" s="40">
        <v>61447239286.609001</v>
      </c>
      <c r="AA38" s="13"/>
      <c r="AB38" s="18">
        <v>0.04</v>
      </c>
    </row>
    <row r="39" spans="1:28" ht="21.75" customHeight="1" x14ac:dyDescent="0.45">
      <c r="A39" s="67" t="s">
        <v>49</v>
      </c>
      <c r="B39" s="67"/>
      <c r="C39" s="67"/>
      <c r="D39" s="13"/>
      <c r="E39" s="64">
        <v>27500000</v>
      </c>
      <c r="F39" s="64"/>
      <c r="G39" s="40"/>
      <c r="H39" s="40">
        <v>892958171880</v>
      </c>
      <c r="I39" s="40"/>
      <c r="J39" s="40">
        <v>1381562327750</v>
      </c>
      <c r="K39" s="40"/>
      <c r="L39" s="40">
        <v>0</v>
      </c>
      <c r="M39" s="40"/>
      <c r="N39" s="40">
        <v>0</v>
      </c>
      <c r="O39" s="40"/>
      <c r="P39" s="40">
        <v>-5500000</v>
      </c>
      <c r="Q39" s="40"/>
      <c r="R39" s="40">
        <v>441809961590</v>
      </c>
      <c r="S39" s="40"/>
      <c r="T39" s="40">
        <v>22000000</v>
      </c>
      <c r="U39" s="40"/>
      <c r="V39" s="40">
        <v>80940</v>
      </c>
      <c r="W39" s="40"/>
      <c r="X39" s="40">
        <v>714366537504</v>
      </c>
      <c r="Y39" s="40"/>
      <c r="Z39" s="40">
        <v>1766915343600</v>
      </c>
      <c r="AA39" s="13"/>
      <c r="AB39" s="18">
        <v>1.29</v>
      </c>
    </row>
    <row r="40" spans="1:28" ht="21.75" customHeight="1" x14ac:dyDescent="0.45">
      <c r="A40" s="67" t="s">
        <v>50</v>
      </c>
      <c r="B40" s="67"/>
      <c r="C40" s="67"/>
      <c r="D40" s="13"/>
      <c r="E40" s="64">
        <v>305000000</v>
      </c>
      <c r="F40" s="64"/>
      <c r="G40" s="40"/>
      <c r="H40" s="40">
        <v>1609329244900</v>
      </c>
      <c r="I40" s="40"/>
      <c r="J40" s="40">
        <v>1579793067000</v>
      </c>
      <c r="K40" s="40"/>
      <c r="L40" s="40">
        <v>0</v>
      </c>
      <c r="M40" s="40"/>
      <c r="N40" s="40">
        <v>0</v>
      </c>
      <c r="O40" s="40"/>
      <c r="P40" s="40">
        <v>-305000000</v>
      </c>
      <c r="Q40" s="40"/>
      <c r="R40" s="40">
        <v>1768728091986</v>
      </c>
      <c r="S40" s="40"/>
      <c r="T40" s="40">
        <v>0</v>
      </c>
      <c r="U40" s="40"/>
      <c r="V40" s="40">
        <v>0</v>
      </c>
      <c r="W40" s="40"/>
      <c r="X40" s="40">
        <v>0</v>
      </c>
      <c r="Y40" s="40"/>
      <c r="Z40" s="40">
        <v>0</v>
      </c>
      <c r="AA40" s="13"/>
      <c r="AB40" s="18">
        <v>0</v>
      </c>
    </row>
    <row r="41" spans="1:28" ht="21.75" customHeight="1" x14ac:dyDescent="0.45">
      <c r="A41" s="67" t="s">
        <v>51</v>
      </c>
      <c r="B41" s="67"/>
      <c r="C41" s="67"/>
      <c r="D41" s="13"/>
      <c r="E41" s="64">
        <v>72000000</v>
      </c>
      <c r="F41" s="64"/>
      <c r="G41" s="40"/>
      <c r="H41" s="40">
        <v>161819703599</v>
      </c>
      <c r="I41" s="40"/>
      <c r="J41" s="40">
        <v>555829963200</v>
      </c>
      <c r="K41" s="40"/>
      <c r="L41" s="40">
        <v>0</v>
      </c>
      <c r="M41" s="40"/>
      <c r="N41" s="40">
        <v>0</v>
      </c>
      <c r="O41" s="40"/>
      <c r="P41" s="40">
        <v>0</v>
      </c>
      <c r="Q41" s="40"/>
      <c r="R41" s="40">
        <v>0</v>
      </c>
      <c r="S41" s="40"/>
      <c r="T41" s="40">
        <v>72000000</v>
      </c>
      <c r="U41" s="40"/>
      <c r="V41" s="40">
        <v>8050</v>
      </c>
      <c r="W41" s="40"/>
      <c r="X41" s="40">
        <v>161819703599</v>
      </c>
      <c r="Y41" s="40"/>
      <c r="Z41" s="40">
        <v>575119692000</v>
      </c>
      <c r="AA41" s="13"/>
      <c r="AB41" s="18">
        <v>0.42</v>
      </c>
    </row>
    <row r="42" spans="1:28" ht="21.75" customHeight="1" x14ac:dyDescent="0.45">
      <c r="A42" s="67" t="s">
        <v>52</v>
      </c>
      <c r="B42" s="67"/>
      <c r="C42" s="67"/>
      <c r="D42" s="13"/>
      <c r="E42" s="64">
        <v>269869</v>
      </c>
      <c r="F42" s="64"/>
      <c r="G42" s="40"/>
      <c r="H42" s="40">
        <v>3686755639258</v>
      </c>
      <c r="I42" s="40"/>
      <c r="J42" s="40">
        <v>6714376888922.8604</v>
      </c>
      <c r="K42" s="40"/>
      <c r="L42" s="40">
        <v>0</v>
      </c>
      <c r="M42" s="40"/>
      <c r="N42" s="40">
        <v>0</v>
      </c>
      <c r="O42" s="40"/>
      <c r="P42" s="40">
        <v>0</v>
      </c>
      <c r="Q42" s="40"/>
      <c r="R42" s="40">
        <v>0</v>
      </c>
      <c r="S42" s="40"/>
      <c r="T42" s="40">
        <v>269869</v>
      </c>
      <c r="U42" s="40"/>
      <c r="V42" s="40">
        <v>28000000</v>
      </c>
      <c r="W42" s="40"/>
      <c r="X42" s="40">
        <v>3686755639258</v>
      </c>
      <c r="Y42" s="40"/>
      <c r="Z42" s="40">
        <v>7538196803200</v>
      </c>
      <c r="AA42" s="13"/>
      <c r="AB42" s="18">
        <v>5.5</v>
      </c>
    </row>
    <row r="43" spans="1:28" ht="21.75" customHeight="1" x14ac:dyDescent="0.45">
      <c r="A43" s="67" t="s">
        <v>53</v>
      </c>
      <c r="B43" s="67"/>
      <c r="C43" s="67"/>
      <c r="D43" s="13"/>
      <c r="E43" s="64">
        <v>50000000</v>
      </c>
      <c r="F43" s="64"/>
      <c r="G43" s="40"/>
      <c r="H43" s="40">
        <v>939633193529</v>
      </c>
      <c r="I43" s="40"/>
      <c r="J43" s="40">
        <v>1000704295000</v>
      </c>
      <c r="K43" s="40"/>
      <c r="L43" s="40">
        <v>0</v>
      </c>
      <c r="M43" s="40"/>
      <c r="N43" s="40">
        <v>0</v>
      </c>
      <c r="O43" s="40"/>
      <c r="P43" s="40">
        <v>0</v>
      </c>
      <c r="Q43" s="40"/>
      <c r="R43" s="40">
        <v>0</v>
      </c>
      <c r="S43" s="40"/>
      <c r="T43" s="40">
        <v>50000000</v>
      </c>
      <c r="U43" s="40"/>
      <c r="V43" s="40">
        <v>23250</v>
      </c>
      <c r="W43" s="40"/>
      <c r="X43" s="40">
        <v>939633193529</v>
      </c>
      <c r="Y43" s="40"/>
      <c r="Z43" s="40">
        <v>1153513875000</v>
      </c>
      <c r="AA43" s="13"/>
      <c r="AB43" s="18">
        <v>0.84</v>
      </c>
    </row>
    <row r="44" spans="1:28" ht="21.75" customHeight="1" x14ac:dyDescent="0.45">
      <c r="A44" s="67" t="s">
        <v>54</v>
      </c>
      <c r="B44" s="67"/>
      <c r="C44" s="67"/>
      <c r="D44" s="13"/>
      <c r="E44" s="64">
        <v>174000000</v>
      </c>
      <c r="F44" s="64"/>
      <c r="G44" s="40"/>
      <c r="H44" s="40">
        <v>981469435039</v>
      </c>
      <c r="I44" s="40"/>
      <c r="J44" s="40">
        <v>906438645000</v>
      </c>
      <c r="K44" s="40"/>
      <c r="L44" s="40">
        <v>0</v>
      </c>
      <c r="M44" s="40"/>
      <c r="N44" s="40">
        <v>0</v>
      </c>
      <c r="O44" s="40"/>
      <c r="P44" s="40">
        <v>0</v>
      </c>
      <c r="Q44" s="40"/>
      <c r="R44" s="40">
        <v>0</v>
      </c>
      <c r="S44" s="40"/>
      <c r="T44" s="40">
        <v>174000000</v>
      </c>
      <c r="U44" s="40"/>
      <c r="V44" s="40">
        <v>8640</v>
      </c>
      <c r="W44" s="40"/>
      <c r="X44" s="40">
        <v>981469435039</v>
      </c>
      <c r="Y44" s="40"/>
      <c r="Z44" s="40">
        <v>1491739027200</v>
      </c>
      <c r="AA44" s="13"/>
      <c r="AB44" s="18">
        <v>1.0900000000000001</v>
      </c>
    </row>
    <row r="45" spans="1:28" ht="21.75" customHeight="1" x14ac:dyDescent="0.45">
      <c r="A45" s="67" t="s">
        <v>55</v>
      </c>
      <c r="B45" s="67"/>
      <c r="C45" s="67"/>
      <c r="D45" s="13"/>
      <c r="E45" s="64">
        <v>120000000</v>
      </c>
      <c r="F45" s="64"/>
      <c r="G45" s="40"/>
      <c r="H45" s="40">
        <v>927617777635</v>
      </c>
      <c r="I45" s="40"/>
      <c r="J45" s="40">
        <v>1197868344000</v>
      </c>
      <c r="K45" s="40"/>
      <c r="L45" s="40">
        <v>0</v>
      </c>
      <c r="M45" s="40"/>
      <c r="N45" s="40">
        <v>0</v>
      </c>
      <c r="O45" s="40"/>
      <c r="P45" s="40">
        <v>0</v>
      </c>
      <c r="Q45" s="40"/>
      <c r="R45" s="40">
        <v>0</v>
      </c>
      <c r="S45" s="40"/>
      <c r="T45" s="40">
        <v>120000000</v>
      </c>
      <c r="U45" s="40"/>
      <c r="V45" s="40">
        <v>12530</v>
      </c>
      <c r="W45" s="40"/>
      <c r="X45" s="40">
        <v>927617777635</v>
      </c>
      <c r="Y45" s="40"/>
      <c r="Z45" s="40">
        <v>1491977172000</v>
      </c>
      <c r="AA45" s="13"/>
      <c r="AB45" s="18">
        <v>1.0900000000000001</v>
      </c>
    </row>
    <row r="46" spans="1:28" ht="21.75" customHeight="1" x14ac:dyDescent="0.45">
      <c r="A46" s="67" t="s">
        <v>56</v>
      </c>
      <c r="B46" s="67"/>
      <c r="C46" s="67"/>
      <c r="D46" s="13"/>
      <c r="E46" s="64">
        <v>48000000</v>
      </c>
      <c r="F46" s="64"/>
      <c r="G46" s="40"/>
      <c r="H46" s="40">
        <v>1610927185804</v>
      </c>
      <c r="I46" s="40"/>
      <c r="J46" s="40">
        <v>1856100571200</v>
      </c>
      <c r="K46" s="40"/>
      <c r="L46" s="40">
        <v>22000000</v>
      </c>
      <c r="M46" s="40"/>
      <c r="N46" s="40">
        <v>900862590518</v>
      </c>
      <c r="O46" s="40"/>
      <c r="P46" s="40">
        <v>0</v>
      </c>
      <c r="Q46" s="40"/>
      <c r="R46" s="40">
        <v>0</v>
      </c>
      <c r="S46" s="40"/>
      <c r="T46" s="40">
        <v>70000000</v>
      </c>
      <c r="U46" s="40"/>
      <c r="V46" s="40">
        <v>47180</v>
      </c>
      <c r="W46" s="40"/>
      <c r="X46" s="40">
        <v>2511789776322</v>
      </c>
      <c r="Y46" s="40"/>
      <c r="Z46" s="40">
        <v>3277070902000</v>
      </c>
      <c r="AA46" s="13"/>
      <c r="AB46" s="18">
        <v>2.39</v>
      </c>
    </row>
    <row r="47" spans="1:28" ht="21.75" customHeight="1" x14ac:dyDescent="0.45">
      <c r="A47" s="67" t="s">
        <v>57</v>
      </c>
      <c r="B47" s="67"/>
      <c r="C47" s="67"/>
      <c r="D47" s="13"/>
      <c r="E47" s="64">
        <v>200000000</v>
      </c>
      <c r="F47" s="64"/>
      <c r="G47" s="40"/>
      <c r="H47" s="40">
        <v>1003249069817</v>
      </c>
      <c r="I47" s="40"/>
      <c r="J47" s="40">
        <v>1099435160000</v>
      </c>
      <c r="K47" s="40"/>
      <c r="L47" s="40">
        <v>0</v>
      </c>
      <c r="M47" s="40"/>
      <c r="N47" s="40">
        <v>0</v>
      </c>
      <c r="O47" s="40"/>
      <c r="P47" s="40">
        <v>0</v>
      </c>
      <c r="Q47" s="40"/>
      <c r="R47" s="40">
        <v>0</v>
      </c>
      <c r="S47" s="40"/>
      <c r="T47" s="40">
        <v>200000000</v>
      </c>
      <c r="U47" s="40"/>
      <c r="V47" s="40">
        <v>5950</v>
      </c>
      <c r="W47" s="40"/>
      <c r="X47" s="40">
        <v>1003249069817</v>
      </c>
      <c r="Y47" s="40"/>
      <c r="Z47" s="40">
        <v>1180801300000</v>
      </c>
      <c r="AA47" s="13"/>
      <c r="AB47" s="18">
        <v>0.86</v>
      </c>
    </row>
    <row r="48" spans="1:28" ht="21.75" customHeight="1" x14ac:dyDescent="0.45">
      <c r="A48" s="67" t="s">
        <v>58</v>
      </c>
      <c r="B48" s="67"/>
      <c r="C48" s="67"/>
      <c r="D48" s="13"/>
      <c r="E48" s="64">
        <v>31000000</v>
      </c>
      <c r="F48" s="64"/>
      <c r="G48" s="40"/>
      <c r="H48" s="40">
        <v>1663411176917</v>
      </c>
      <c r="I48" s="40"/>
      <c r="J48" s="40">
        <v>1900068054900</v>
      </c>
      <c r="K48" s="40"/>
      <c r="L48" s="40">
        <v>3753460</v>
      </c>
      <c r="M48" s="40"/>
      <c r="N48" s="40">
        <v>254413901195</v>
      </c>
      <c r="O48" s="40"/>
      <c r="P48" s="40">
        <v>-5003460</v>
      </c>
      <c r="Q48" s="40"/>
      <c r="R48" s="40">
        <v>338461708561</v>
      </c>
      <c r="S48" s="40"/>
      <c r="T48" s="40">
        <v>29750000</v>
      </c>
      <c r="U48" s="40"/>
      <c r="V48" s="40">
        <v>72140</v>
      </c>
      <c r="W48" s="40"/>
      <c r="X48" s="40">
        <v>1649341130272</v>
      </c>
      <c r="Y48" s="40"/>
      <c r="Z48" s="40">
        <v>2129575144550</v>
      </c>
      <c r="AA48" s="13"/>
      <c r="AB48" s="18">
        <v>1.55</v>
      </c>
    </row>
    <row r="49" spans="1:28" ht="21.75" customHeight="1" x14ac:dyDescent="0.45">
      <c r="A49" s="67" t="s">
        <v>59</v>
      </c>
      <c r="B49" s="67"/>
      <c r="C49" s="67"/>
      <c r="D49" s="13"/>
      <c r="E49" s="64">
        <v>774000000</v>
      </c>
      <c r="F49" s="64"/>
      <c r="G49" s="40"/>
      <c r="H49" s="40">
        <v>2029451338470</v>
      </c>
      <c r="I49" s="40"/>
      <c r="J49" s="40">
        <v>1603619454240</v>
      </c>
      <c r="K49" s="40"/>
      <c r="L49" s="40">
        <v>0</v>
      </c>
      <c r="M49" s="40"/>
      <c r="N49" s="40">
        <v>0</v>
      </c>
      <c r="O49" s="40"/>
      <c r="P49" s="40">
        <v>-774000000</v>
      </c>
      <c r="Q49" s="40"/>
      <c r="R49" s="40">
        <v>1770279138900</v>
      </c>
      <c r="S49" s="40"/>
      <c r="T49" s="40">
        <v>0</v>
      </c>
      <c r="U49" s="40"/>
      <c r="V49" s="40">
        <v>0</v>
      </c>
      <c r="W49" s="40"/>
      <c r="X49" s="40">
        <v>0</v>
      </c>
      <c r="Y49" s="40"/>
      <c r="Z49" s="40">
        <v>0</v>
      </c>
      <c r="AA49" s="13"/>
      <c r="AB49" s="18">
        <v>0</v>
      </c>
    </row>
    <row r="50" spans="1:28" ht="21.75" customHeight="1" x14ac:dyDescent="0.45">
      <c r="A50" s="67" t="s">
        <v>60</v>
      </c>
      <c r="B50" s="67"/>
      <c r="C50" s="67"/>
      <c r="D50" s="13"/>
      <c r="E50" s="64">
        <v>18000000</v>
      </c>
      <c r="F50" s="64"/>
      <c r="G50" s="40"/>
      <c r="H50" s="40">
        <v>149882340460</v>
      </c>
      <c r="I50" s="40"/>
      <c r="J50" s="40">
        <v>323817391800</v>
      </c>
      <c r="K50" s="40"/>
      <c r="L50" s="40">
        <v>0</v>
      </c>
      <c r="M50" s="40"/>
      <c r="N50" s="40">
        <v>0</v>
      </c>
      <c r="O50" s="40"/>
      <c r="P50" s="40">
        <v>0</v>
      </c>
      <c r="Q50" s="40"/>
      <c r="R50" s="40">
        <v>0</v>
      </c>
      <c r="S50" s="40"/>
      <c r="T50" s="40">
        <v>18000000</v>
      </c>
      <c r="U50" s="40"/>
      <c r="V50" s="40">
        <v>25480</v>
      </c>
      <c r="W50" s="40"/>
      <c r="X50" s="40">
        <v>149882340460</v>
      </c>
      <c r="Y50" s="40"/>
      <c r="Z50" s="40">
        <v>455094712800</v>
      </c>
      <c r="AA50" s="13"/>
      <c r="AB50" s="18">
        <v>0.33</v>
      </c>
    </row>
    <row r="51" spans="1:28" ht="21.75" customHeight="1" x14ac:dyDescent="0.45">
      <c r="A51" s="67" t="s">
        <v>61</v>
      </c>
      <c r="B51" s="67"/>
      <c r="C51" s="67"/>
      <c r="D51" s="13"/>
      <c r="E51" s="64">
        <v>27477294</v>
      </c>
      <c r="F51" s="64"/>
      <c r="G51" s="40"/>
      <c r="H51" s="40">
        <v>130747896232</v>
      </c>
      <c r="I51" s="40"/>
      <c r="J51" s="40">
        <v>191126910566.83401</v>
      </c>
      <c r="K51" s="40"/>
      <c r="L51" s="40">
        <v>1500000</v>
      </c>
      <c r="M51" s="40"/>
      <c r="N51" s="40">
        <v>12182367572</v>
      </c>
      <c r="O51" s="40"/>
      <c r="P51" s="40">
        <v>-28977294</v>
      </c>
      <c r="Q51" s="40"/>
      <c r="R51" s="40">
        <v>269446257102</v>
      </c>
      <c r="S51" s="40"/>
      <c r="T51" s="40">
        <v>0</v>
      </c>
      <c r="U51" s="40"/>
      <c r="V51" s="40">
        <v>0</v>
      </c>
      <c r="W51" s="40"/>
      <c r="X51" s="40">
        <v>0</v>
      </c>
      <c r="Y51" s="40"/>
      <c r="Z51" s="40">
        <v>0</v>
      </c>
      <c r="AA51" s="13"/>
      <c r="AB51" s="18">
        <v>0</v>
      </c>
    </row>
    <row r="52" spans="1:28" ht="21.75" customHeight="1" x14ac:dyDescent="0.45">
      <c r="A52" s="67" t="s">
        <v>62</v>
      </c>
      <c r="B52" s="67"/>
      <c r="C52" s="67"/>
      <c r="D52" s="13"/>
      <c r="E52" s="64">
        <v>400000000</v>
      </c>
      <c r="F52" s="64"/>
      <c r="G52" s="40"/>
      <c r="H52" s="40">
        <v>1931410382618</v>
      </c>
      <c r="I52" s="40"/>
      <c r="J52" s="40">
        <v>3349903520000</v>
      </c>
      <c r="K52" s="40"/>
      <c r="L52" s="40">
        <v>0</v>
      </c>
      <c r="M52" s="40"/>
      <c r="N52" s="40">
        <v>0</v>
      </c>
      <c r="O52" s="40"/>
      <c r="P52" s="40">
        <v>0</v>
      </c>
      <c r="Q52" s="40"/>
      <c r="R52" s="40">
        <v>0</v>
      </c>
      <c r="S52" s="40"/>
      <c r="T52" s="40">
        <v>400000000</v>
      </c>
      <c r="U52" s="40"/>
      <c r="V52" s="40">
        <v>10660</v>
      </c>
      <c r="W52" s="40"/>
      <c r="X52" s="40">
        <v>1931410382618</v>
      </c>
      <c r="Y52" s="40"/>
      <c r="Z52" s="40">
        <v>4231039280000</v>
      </c>
      <c r="AA52" s="13"/>
      <c r="AB52" s="18">
        <v>3.08</v>
      </c>
    </row>
    <row r="53" spans="1:28" ht="21.75" customHeight="1" x14ac:dyDescent="0.45">
      <c r="A53" s="67" t="s">
        <v>63</v>
      </c>
      <c r="B53" s="67"/>
      <c r="C53" s="67"/>
      <c r="D53" s="13"/>
      <c r="E53" s="64">
        <v>209000000</v>
      </c>
      <c r="F53" s="64"/>
      <c r="G53" s="40"/>
      <c r="H53" s="40">
        <v>309828797736</v>
      </c>
      <c r="I53" s="40"/>
      <c r="J53" s="40">
        <v>190793675600</v>
      </c>
      <c r="K53" s="40"/>
      <c r="L53" s="40">
        <v>0</v>
      </c>
      <c r="M53" s="40"/>
      <c r="N53" s="40">
        <v>0</v>
      </c>
      <c r="O53" s="40"/>
      <c r="P53" s="40">
        <v>0</v>
      </c>
      <c r="Q53" s="40"/>
      <c r="R53" s="40">
        <v>0</v>
      </c>
      <c r="S53" s="40"/>
      <c r="T53" s="40">
        <v>209000000</v>
      </c>
      <c r="U53" s="40"/>
      <c r="V53" s="40">
        <v>1332</v>
      </c>
      <c r="W53" s="40"/>
      <c r="X53" s="40">
        <v>309828797736</v>
      </c>
      <c r="Y53" s="40"/>
      <c r="Z53" s="40">
        <v>276236060760</v>
      </c>
      <c r="AA53" s="13"/>
      <c r="AB53" s="18">
        <v>0.2</v>
      </c>
    </row>
    <row r="54" spans="1:28" ht="21.75" customHeight="1" x14ac:dyDescent="0.45">
      <c r="A54" s="67" t="s">
        <v>64</v>
      </c>
      <c r="B54" s="67"/>
      <c r="C54" s="67"/>
      <c r="D54" s="13"/>
      <c r="E54" s="64">
        <v>120000000</v>
      </c>
      <c r="F54" s="64"/>
      <c r="G54" s="40"/>
      <c r="H54" s="40">
        <v>1613079279084</v>
      </c>
      <c r="I54" s="40"/>
      <c r="J54" s="40">
        <v>2517190536000</v>
      </c>
      <c r="K54" s="40"/>
      <c r="L54" s="40">
        <v>164933060</v>
      </c>
      <c r="M54" s="40"/>
      <c r="N54" s="40">
        <v>3129916877605</v>
      </c>
      <c r="O54" s="40"/>
      <c r="P54" s="40">
        <v>0</v>
      </c>
      <c r="Q54" s="40"/>
      <c r="R54" s="40">
        <v>0</v>
      </c>
      <c r="S54" s="40"/>
      <c r="T54" s="40">
        <v>284933060</v>
      </c>
      <c r="U54" s="40"/>
      <c r="V54" s="40">
        <v>20530</v>
      </c>
      <c r="W54" s="40"/>
      <c r="X54" s="40">
        <v>4742996156689</v>
      </c>
      <c r="Y54" s="40"/>
      <c r="Z54" s="40">
        <v>5804457728470.4902</v>
      </c>
      <c r="AA54" s="13"/>
      <c r="AB54" s="18">
        <v>4.2300000000000004</v>
      </c>
    </row>
    <row r="55" spans="1:28" ht="21.75" customHeight="1" x14ac:dyDescent="0.45">
      <c r="A55" s="67" t="s">
        <v>65</v>
      </c>
      <c r="B55" s="67"/>
      <c r="C55" s="67"/>
      <c r="D55" s="13"/>
      <c r="E55" s="64">
        <v>50000000</v>
      </c>
      <c r="F55" s="64"/>
      <c r="G55" s="40"/>
      <c r="H55" s="40">
        <v>597703787757</v>
      </c>
      <c r="I55" s="40"/>
      <c r="J55" s="40">
        <v>328937505000</v>
      </c>
      <c r="K55" s="40"/>
      <c r="L55" s="40">
        <v>0</v>
      </c>
      <c r="M55" s="40"/>
      <c r="N55" s="40">
        <v>0</v>
      </c>
      <c r="O55" s="40"/>
      <c r="P55" s="40">
        <v>0</v>
      </c>
      <c r="Q55" s="40"/>
      <c r="R55" s="40">
        <v>0</v>
      </c>
      <c r="S55" s="40"/>
      <c r="T55" s="40">
        <v>50000000</v>
      </c>
      <c r="U55" s="40"/>
      <c r="V55" s="40">
        <v>6630</v>
      </c>
      <c r="W55" s="40"/>
      <c r="X55" s="40">
        <v>597703787757</v>
      </c>
      <c r="Y55" s="40"/>
      <c r="Z55" s="40">
        <v>328937505000</v>
      </c>
      <c r="AA55" s="13"/>
      <c r="AB55" s="18">
        <v>0.24</v>
      </c>
    </row>
    <row r="56" spans="1:28" ht="21.75" customHeight="1" x14ac:dyDescent="0.45">
      <c r="A56" s="67" t="s">
        <v>66</v>
      </c>
      <c r="B56" s="67"/>
      <c r="C56" s="67"/>
      <c r="D56" s="13"/>
      <c r="E56" s="64">
        <v>30000000</v>
      </c>
      <c r="F56" s="64"/>
      <c r="G56" s="40"/>
      <c r="H56" s="40">
        <v>545870231231</v>
      </c>
      <c r="I56" s="40"/>
      <c r="J56" s="40">
        <v>820111155000</v>
      </c>
      <c r="K56" s="40"/>
      <c r="L56" s="40">
        <v>0</v>
      </c>
      <c r="M56" s="40"/>
      <c r="N56" s="40">
        <v>0</v>
      </c>
      <c r="O56" s="40"/>
      <c r="P56" s="40">
        <v>0</v>
      </c>
      <c r="Q56" s="40"/>
      <c r="R56" s="40">
        <v>0</v>
      </c>
      <c r="S56" s="40"/>
      <c r="T56" s="40">
        <v>30000000</v>
      </c>
      <c r="U56" s="40"/>
      <c r="V56" s="40">
        <v>38110</v>
      </c>
      <c r="W56" s="40"/>
      <c r="X56" s="40">
        <v>545870231231</v>
      </c>
      <c r="Y56" s="40"/>
      <c r="Z56" s="40">
        <v>1134462291000</v>
      </c>
      <c r="AA56" s="13"/>
      <c r="AB56" s="18">
        <v>0.83</v>
      </c>
    </row>
    <row r="57" spans="1:28" ht="21.75" customHeight="1" x14ac:dyDescent="0.45">
      <c r="A57" s="67" t="s">
        <v>67</v>
      </c>
      <c r="B57" s="67"/>
      <c r="C57" s="67"/>
      <c r="D57" s="13"/>
      <c r="E57" s="64">
        <v>45000000</v>
      </c>
      <c r="F57" s="64"/>
      <c r="G57" s="40"/>
      <c r="H57" s="40">
        <v>302600362905</v>
      </c>
      <c r="I57" s="40"/>
      <c r="J57" s="40">
        <v>313011571500</v>
      </c>
      <c r="K57" s="40"/>
      <c r="L57" s="40">
        <v>0</v>
      </c>
      <c r="M57" s="40"/>
      <c r="N57" s="40">
        <v>0</v>
      </c>
      <c r="O57" s="40"/>
      <c r="P57" s="40">
        <v>0</v>
      </c>
      <c r="Q57" s="40"/>
      <c r="R57" s="40">
        <v>0</v>
      </c>
      <c r="S57" s="40"/>
      <c r="T57" s="40">
        <v>45000000</v>
      </c>
      <c r="U57" s="40"/>
      <c r="V57" s="40">
        <v>8620</v>
      </c>
      <c r="W57" s="40"/>
      <c r="X57" s="40">
        <v>302600362905</v>
      </c>
      <c r="Y57" s="40"/>
      <c r="Z57" s="40">
        <v>384901533000</v>
      </c>
      <c r="AA57" s="13"/>
      <c r="AB57" s="18">
        <v>0.28000000000000003</v>
      </c>
    </row>
    <row r="58" spans="1:28" ht="21.75" customHeight="1" x14ac:dyDescent="0.45">
      <c r="A58" s="67" t="s">
        <v>68</v>
      </c>
      <c r="B58" s="67"/>
      <c r="C58" s="67"/>
      <c r="D58" s="13"/>
      <c r="E58" s="64">
        <v>100000000</v>
      </c>
      <c r="F58" s="64"/>
      <c r="G58" s="40"/>
      <c r="H58" s="40">
        <v>2334091004667</v>
      </c>
      <c r="I58" s="40"/>
      <c r="J58" s="40">
        <v>2880559810000</v>
      </c>
      <c r="K58" s="40"/>
      <c r="L58" s="40">
        <v>0</v>
      </c>
      <c r="M58" s="40"/>
      <c r="N58" s="40">
        <v>0</v>
      </c>
      <c r="O58" s="40"/>
      <c r="P58" s="40">
        <v>0</v>
      </c>
      <c r="Q58" s="40"/>
      <c r="R58" s="40">
        <v>0</v>
      </c>
      <c r="S58" s="40"/>
      <c r="T58" s="40">
        <v>100000000</v>
      </c>
      <c r="U58" s="40"/>
      <c r="V58" s="40">
        <v>34770</v>
      </c>
      <c r="W58" s="40"/>
      <c r="X58" s="40">
        <v>2334091004667</v>
      </c>
      <c r="Y58" s="40"/>
      <c r="Z58" s="40">
        <v>3450122790000</v>
      </c>
      <c r="AA58" s="13"/>
      <c r="AB58" s="18">
        <v>2.52</v>
      </c>
    </row>
    <row r="59" spans="1:28" ht="21.75" customHeight="1" x14ac:dyDescent="0.45">
      <c r="A59" s="67" t="s">
        <v>69</v>
      </c>
      <c r="B59" s="67"/>
      <c r="C59" s="67"/>
      <c r="D59" s="13"/>
      <c r="E59" s="64">
        <v>548571426</v>
      </c>
      <c r="F59" s="64"/>
      <c r="G59" s="40"/>
      <c r="H59" s="40">
        <v>6861391872683</v>
      </c>
      <c r="I59" s="40"/>
      <c r="J59" s="40">
        <v>8124684041458.4004</v>
      </c>
      <c r="K59" s="40"/>
      <c r="L59" s="40">
        <v>100400000</v>
      </c>
      <c r="M59" s="40"/>
      <c r="N59" s="40">
        <v>1487806982708</v>
      </c>
      <c r="O59" s="40"/>
      <c r="P59" s="40">
        <v>-74400000</v>
      </c>
      <c r="Q59" s="40"/>
      <c r="R59" s="40">
        <v>1377963171010</v>
      </c>
      <c r="S59" s="40"/>
      <c r="T59" s="40">
        <v>574571426</v>
      </c>
      <c r="U59" s="40"/>
      <c r="V59" s="40">
        <v>19250</v>
      </c>
      <c r="W59" s="40"/>
      <c r="X59" s="40">
        <v>7392022052216</v>
      </c>
      <c r="Y59" s="40"/>
      <c r="Z59" s="40">
        <v>10975002285882.6</v>
      </c>
      <c r="AA59" s="13"/>
      <c r="AB59" s="18">
        <v>8</v>
      </c>
    </row>
    <row r="60" spans="1:28" ht="21.75" customHeight="1" x14ac:dyDescent="0.45">
      <c r="A60" s="67" t="s">
        <v>70</v>
      </c>
      <c r="B60" s="67"/>
      <c r="C60" s="67"/>
      <c r="D60" s="13"/>
      <c r="E60" s="64">
        <v>30000000</v>
      </c>
      <c r="F60" s="64"/>
      <c r="G60" s="40"/>
      <c r="H60" s="40">
        <v>562557401037</v>
      </c>
      <c r="I60" s="40"/>
      <c r="J60" s="40">
        <v>860298090000</v>
      </c>
      <c r="K60" s="40"/>
      <c r="L60" s="40">
        <v>10000000</v>
      </c>
      <c r="M60" s="40"/>
      <c r="N60" s="40">
        <v>324080655815</v>
      </c>
      <c r="O60" s="40"/>
      <c r="P60" s="40">
        <v>0</v>
      </c>
      <c r="Q60" s="40"/>
      <c r="R60" s="40">
        <v>0</v>
      </c>
      <c r="S60" s="40"/>
      <c r="T60" s="40">
        <v>40000000</v>
      </c>
      <c r="U60" s="40"/>
      <c r="V60" s="40">
        <v>32550</v>
      </c>
      <c r="W60" s="40"/>
      <c r="X60" s="40">
        <v>886638056852</v>
      </c>
      <c r="Y60" s="40"/>
      <c r="Z60" s="40">
        <v>1291935540000</v>
      </c>
      <c r="AA60" s="13"/>
      <c r="AB60" s="18">
        <v>0.94</v>
      </c>
    </row>
    <row r="61" spans="1:28" ht="21.75" customHeight="1" x14ac:dyDescent="0.45">
      <c r="A61" s="67" t="s">
        <v>71</v>
      </c>
      <c r="B61" s="67"/>
      <c r="C61" s="67"/>
      <c r="D61" s="13"/>
      <c r="E61" s="64">
        <v>20000000</v>
      </c>
      <c r="F61" s="64"/>
      <c r="G61" s="40"/>
      <c r="H61" s="40">
        <v>682323655981</v>
      </c>
      <c r="I61" s="40"/>
      <c r="J61" s="40">
        <v>711060682000</v>
      </c>
      <c r="K61" s="40"/>
      <c r="L61" s="40">
        <v>0</v>
      </c>
      <c r="M61" s="40"/>
      <c r="N61" s="40">
        <v>0</v>
      </c>
      <c r="O61" s="40"/>
      <c r="P61" s="40">
        <v>0</v>
      </c>
      <c r="Q61" s="40"/>
      <c r="R61" s="40">
        <v>0</v>
      </c>
      <c r="S61" s="40"/>
      <c r="T61" s="40">
        <v>20000000</v>
      </c>
      <c r="U61" s="40"/>
      <c r="V61" s="40">
        <v>41760</v>
      </c>
      <c r="W61" s="40"/>
      <c r="X61" s="40">
        <v>682323655981</v>
      </c>
      <c r="Y61" s="40"/>
      <c r="Z61" s="40">
        <v>828743904000</v>
      </c>
      <c r="AA61" s="13"/>
      <c r="AB61" s="18">
        <v>0.6</v>
      </c>
    </row>
    <row r="62" spans="1:28" ht="21.75" customHeight="1" x14ac:dyDescent="0.45">
      <c r="A62" s="67" t="s">
        <v>72</v>
      </c>
      <c r="B62" s="67"/>
      <c r="C62" s="67"/>
      <c r="D62" s="13"/>
      <c r="E62" s="64">
        <v>130000000</v>
      </c>
      <c r="F62" s="64"/>
      <c r="G62" s="40"/>
      <c r="H62" s="40">
        <v>1155890712943</v>
      </c>
      <c r="I62" s="40"/>
      <c r="J62" s="40">
        <v>1217713744000</v>
      </c>
      <c r="K62" s="40"/>
      <c r="L62" s="40">
        <v>0</v>
      </c>
      <c r="M62" s="40"/>
      <c r="N62" s="40">
        <v>0</v>
      </c>
      <c r="O62" s="40"/>
      <c r="P62" s="40">
        <v>0</v>
      </c>
      <c r="Q62" s="40"/>
      <c r="R62" s="40">
        <v>0</v>
      </c>
      <c r="S62" s="40"/>
      <c r="T62" s="40">
        <v>130000000</v>
      </c>
      <c r="U62" s="40"/>
      <c r="V62" s="40">
        <v>12440</v>
      </c>
      <c r="W62" s="40"/>
      <c r="X62" s="40">
        <v>1155890712943</v>
      </c>
      <c r="Y62" s="40"/>
      <c r="Z62" s="40">
        <v>1604699044000</v>
      </c>
      <c r="AA62" s="13"/>
      <c r="AB62" s="18">
        <v>1.17</v>
      </c>
    </row>
    <row r="63" spans="1:28" ht="21.75" customHeight="1" x14ac:dyDescent="0.45">
      <c r="A63" s="67" t="s">
        <v>73</v>
      </c>
      <c r="B63" s="67"/>
      <c r="C63" s="67"/>
      <c r="D63" s="13"/>
      <c r="E63" s="64">
        <v>200000000</v>
      </c>
      <c r="F63" s="64"/>
      <c r="G63" s="40"/>
      <c r="H63" s="40">
        <v>663314049709</v>
      </c>
      <c r="I63" s="40"/>
      <c r="J63" s="40">
        <v>710465320000</v>
      </c>
      <c r="K63" s="40"/>
      <c r="L63" s="40">
        <v>0</v>
      </c>
      <c r="M63" s="40"/>
      <c r="N63" s="40">
        <v>0</v>
      </c>
      <c r="O63" s="40"/>
      <c r="P63" s="40">
        <v>0</v>
      </c>
      <c r="Q63" s="40"/>
      <c r="R63" s="40">
        <v>0</v>
      </c>
      <c r="S63" s="40"/>
      <c r="T63" s="40">
        <v>200000000</v>
      </c>
      <c r="U63" s="40"/>
      <c r="V63" s="40">
        <v>3530</v>
      </c>
      <c r="W63" s="40"/>
      <c r="X63" s="40">
        <v>663314049709</v>
      </c>
      <c r="Y63" s="40"/>
      <c r="Z63" s="40">
        <v>700542620000</v>
      </c>
      <c r="AA63" s="13"/>
      <c r="AB63" s="18">
        <v>0.51</v>
      </c>
    </row>
    <row r="64" spans="1:28" ht="21.75" customHeight="1" x14ac:dyDescent="0.45">
      <c r="A64" s="67" t="s">
        <v>74</v>
      </c>
      <c r="B64" s="67"/>
      <c r="C64" s="67"/>
      <c r="D64" s="13"/>
      <c r="E64" s="64">
        <v>40000000</v>
      </c>
      <c r="F64" s="64"/>
      <c r="G64" s="40"/>
      <c r="H64" s="40">
        <v>785865595465</v>
      </c>
      <c r="I64" s="40"/>
      <c r="J64" s="40">
        <v>748965396000</v>
      </c>
      <c r="K64" s="40"/>
      <c r="L64" s="40">
        <v>0</v>
      </c>
      <c r="M64" s="40"/>
      <c r="N64" s="40">
        <v>0</v>
      </c>
      <c r="O64" s="40"/>
      <c r="P64" s="40">
        <v>0</v>
      </c>
      <c r="Q64" s="40"/>
      <c r="R64" s="40">
        <v>0</v>
      </c>
      <c r="S64" s="40"/>
      <c r="T64" s="40">
        <v>40000000</v>
      </c>
      <c r="U64" s="40"/>
      <c r="V64" s="40">
        <v>23490</v>
      </c>
      <c r="W64" s="40"/>
      <c r="X64" s="40">
        <v>785865595465</v>
      </c>
      <c r="Y64" s="40"/>
      <c r="Z64" s="40">
        <v>932336892000</v>
      </c>
      <c r="AA64" s="13"/>
      <c r="AB64" s="18">
        <v>0.68</v>
      </c>
    </row>
    <row r="65" spans="1:28" ht="21.75" customHeight="1" x14ac:dyDescent="0.45">
      <c r="A65" s="67" t="s">
        <v>75</v>
      </c>
      <c r="B65" s="67"/>
      <c r="C65" s="67"/>
      <c r="D65" s="13"/>
      <c r="E65" s="64">
        <v>35000000</v>
      </c>
      <c r="F65" s="64"/>
      <c r="G65" s="40"/>
      <c r="H65" s="40">
        <v>531035041068</v>
      </c>
      <c r="I65" s="40"/>
      <c r="J65" s="40">
        <v>629992223000</v>
      </c>
      <c r="K65" s="40"/>
      <c r="L65" s="40">
        <v>25000000</v>
      </c>
      <c r="M65" s="40"/>
      <c r="N65" s="40">
        <v>588207815545</v>
      </c>
      <c r="O65" s="40"/>
      <c r="P65" s="40">
        <v>0</v>
      </c>
      <c r="Q65" s="40"/>
      <c r="R65" s="40">
        <v>0</v>
      </c>
      <c r="S65" s="40"/>
      <c r="T65" s="40">
        <v>60000000</v>
      </c>
      <c r="U65" s="40"/>
      <c r="V65" s="40">
        <v>25660</v>
      </c>
      <c r="W65" s="40"/>
      <c r="X65" s="40">
        <v>1119242856613</v>
      </c>
      <c r="Y65" s="40"/>
      <c r="Z65" s="40">
        <v>1527698892000</v>
      </c>
      <c r="AA65" s="13"/>
      <c r="AB65" s="18">
        <v>1.1100000000000001</v>
      </c>
    </row>
    <row r="66" spans="1:28" ht="21.75" customHeight="1" x14ac:dyDescent="0.45">
      <c r="A66" s="67" t="s">
        <v>76</v>
      </c>
      <c r="B66" s="67"/>
      <c r="C66" s="67"/>
      <c r="D66" s="13"/>
      <c r="E66" s="64">
        <v>40050000</v>
      </c>
      <c r="F66" s="64"/>
      <c r="G66" s="40"/>
      <c r="H66" s="40">
        <v>238085798479</v>
      </c>
      <c r="I66" s="40"/>
      <c r="J66" s="40">
        <v>378328736520</v>
      </c>
      <c r="K66" s="40"/>
      <c r="L66" s="40">
        <v>0</v>
      </c>
      <c r="M66" s="40"/>
      <c r="N66" s="40">
        <v>0</v>
      </c>
      <c r="O66" s="40"/>
      <c r="P66" s="40">
        <v>0</v>
      </c>
      <c r="Q66" s="40"/>
      <c r="R66" s="40">
        <v>0</v>
      </c>
      <c r="S66" s="40"/>
      <c r="T66" s="40">
        <v>40050000</v>
      </c>
      <c r="U66" s="40"/>
      <c r="V66" s="40">
        <v>11860</v>
      </c>
      <c r="W66" s="40"/>
      <c r="X66" s="40">
        <v>238085798479</v>
      </c>
      <c r="Y66" s="40"/>
      <c r="Z66" s="40">
        <v>471321304110</v>
      </c>
      <c r="AA66" s="13"/>
      <c r="AB66" s="18">
        <v>0.34</v>
      </c>
    </row>
    <row r="67" spans="1:28" ht="21.75" customHeight="1" x14ac:dyDescent="0.45">
      <c r="A67" s="67" t="s">
        <v>77</v>
      </c>
      <c r="B67" s="67"/>
      <c r="C67" s="67"/>
      <c r="D67" s="13"/>
      <c r="E67" s="64">
        <v>53500000</v>
      </c>
      <c r="F67" s="64"/>
      <c r="G67" s="40"/>
      <c r="H67" s="40">
        <v>267564054394</v>
      </c>
      <c r="I67" s="40"/>
      <c r="J67" s="40">
        <v>243666782550</v>
      </c>
      <c r="K67" s="40"/>
      <c r="L67" s="40">
        <v>0</v>
      </c>
      <c r="M67" s="40"/>
      <c r="N67" s="40">
        <v>0</v>
      </c>
      <c r="O67" s="40"/>
      <c r="P67" s="40">
        <v>0</v>
      </c>
      <c r="Q67" s="40"/>
      <c r="R67" s="40">
        <v>0</v>
      </c>
      <c r="S67" s="40"/>
      <c r="T67" s="40">
        <v>53500000</v>
      </c>
      <c r="U67" s="40"/>
      <c r="V67" s="40">
        <v>6230</v>
      </c>
      <c r="W67" s="40"/>
      <c r="X67" s="40">
        <v>267564054394</v>
      </c>
      <c r="Y67" s="40"/>
      <c r="Z67" s="40">
        <v>330728552350</v>
      </c>
      <c r="AA67" s="13"/>
      <c r="AB67" s="18">
        <v>0.24</v>
      </c>
    </row>
    <row r="68" spans="1:28" ht="21.75" customHeight="1" x14ac:dyDescent="0.45">
      <c r="A68" s="67" t="s">
        <v>78</v>
      </c>
      <c r="B68" s="67"/>
      <c r="C68" s="67"/>
      <c r="D68" s="13"/>
      <c r="E68" s="64">
        <v>69000000</v>
      </c>
      <c r="F68" s="64"/>
      <c r="G68" s="40"/>
      <c r="H68" s="40">
        <v>668753231238</v>
      </c>
      <c r="I68" s="40"/>
      <c r="J68" s="40">
        <v>556633701900</v>
      </c>
      <c r="K68" s="40"/>
      <c r="L68" s="40">
        <v>0</v>
      </c>
      <c r="M68" s="40"/>
      <c r="N68" s="40">
        <v>0</v>
      </c>
      <c r="O68" s="40"/>
      <c r="P68" s="40">
        <v>0</v>
      </c>
      <c r="Q68" s="40"/>
      <c r="R68" s="40">
        <v>0</v>
      </c>
      <c r="S68" s="40"/>
      <c r="T68" s="40">
        <v>69000000</v>
      </c>
      <c r="U68" s="40"/>
      <c r="V68" s="40">
        <v>11850</v>
      </c>
      <c r="W68" s="40"/>
      <c r="X68" s="40">
        <v>668753231238</v>
      </c>
      <c r="Y68" s="40"/>
      <c r="Z68" s="40">
        <v>811329565500</v>
      </c>
      <c r="AA68" s="13"/>
      <c r="AB68" s="18">
        <v>0.59</v>
      </c>
    </row>
    <row r="69" spans="1:28" ht="21.75" customHeight="1" x14ac:dyDescent="0.45">
      <c r="A69" s="67" t="s">
        <v>79</v>
      </c>
      <c r="B69" s="67"/>
      <c r="C69" s="67"/>
      <c r="D69" s="13"/>
      <c r="E69" s="64">
        <v>159000000</v>
      </c>
      <c r="F69" s="64"/>
      <c r="G69" s="40"/>
      <c r="H69" s="40">
        <v>560831276845</v>
      </c>
      <c r="I69" s="40"/>
      <c r="J69" s="40">
        <v>694192092000</v>
      </c>
      <c r="K69" s="40"/>
      <c r="L69" s="40">
        <v>26930000</v>
      </c>
      <c r="M69" s="40"/>
      <c r="N69" s="40">
        <v>139330792707</v>
      </c>
      <c r="O69" s="40"/>
      <c r="P69" s="40">
        <v>0</v>
      </c>
      <c r="Q69" s="40"/>
      <c r="R69" s="40">
        <v>0</v>
      </c>
      <c r="S69" s="40"/>
      <c r="T69" s="40">
        <v>185930000</v>
      </c>
      <c r="U69" s="40"/>
      <c r="V69" s="40">
        <v>6000</v>
      </c>
      <c r="W69" s="40"/>
      <c r="X69" s="40">
        <v>700162069552</v>
      </c>
      <c r="Y69" s="40"/>
      <c r="Z69" s="40">
        <v>1106956566600</v>
      </c>
      <c r="AA69" s="13"/>
      <c r="AB69" s="18">
        <v>0.81</v>
      </c>
    </row>
    <row r="70" spans="1:28" ht="21.75" customHeight="1" x14ac:dyDescent="0.45">
      <c r="A70" s="67" t="s">
        <v>80</v>
      </c>
      <c r="B70" s="67"/>
      <c r="C70" s="67"/>
      <c r="D70" s="13"/>
      <c r="E70" s="64">
        <v>126000000</v>
      </c>
      <c r="F70" s="64"/>
      <c r="G70" s="40"/>
      <c r="H70" s="40">
        <v>1081273597183</v>
      </c>
      <c r="I70" s="40"/>
      <c r="J70" s="40">
        <v>863929798200</v>
      </c>
      <c r="K70" s="40"/>
      <c r="L70" s="40">
        <v>0</v>
      </c>
      <c r="M70" s="40"/>
      <c r="N70" s="40">
        <v>0</v>
      </c>
      <c r="O70" s="40"/>
      <c r="P70" s="40">
        <v>0</v>
      </c>
      <c r="Q70" s="40"/>
      <c r="R70" s="40">
        <v>0</v>
      </c>
      <c r="S70" s="40"/>
      <c r="T70" s="40">
        <v>126000000</v>
      </c>
      <c r="U70" s="40"/>
      <c r="V70" s="40">
        <v>9410</v>
      </c>
      <c r="W70" s="40"/>
      <c r="X70" s="40">
        <v>1081273597183</v>
      </c>
      <c r="Y70" s="40"/>
      <c r="Z70" s="40">
        <v>1176494848200</v>
      </c>
      <c r="AA70" s="13"/>
      <c r="AB70" s="18">
        <v>0.86</v>
      </c>
    </row>
    <row r="71" spans="1:28" ht="21.75" customHeight="1" x14ac:dyDescent="0.45">
      <c r="A71" s="67" t="s">
        <v>81</v>
      </c>
      <c r="B71" s="67"/>
      <c r="C71" s="67"/>
      <c r="D71" s="13"/>
      <c r="E71" s="64">
        <v>30000000</v>
      </c>
      <c r="F71" s="64"/>
      <c r="G71" s="40"/>
      <c r="H71" s="40">
        <v>433889016355</v>
      </c>
      <c r="I71" s="40"/>
      <c r="J71" s="40">
        <v>420325572000</v>
      </c>
      <c r="K71" s="40"/>
      <c r="L71" s="40">
        <v>6000000</v>
      </c>
      <c r="M71" s="40"/>
      <c r="N71" s="40">
        <v>103091638733</v>
      </c>
      <c r="O71" s="40"/>
      <c r="P71" s="40">
        <v>0</v>
      </c>
      <c r="Q71" s="40"/>
      <c r="R71" s="40">
        <v>0</v>
      </c>
      <c r="S71" s="40"/>
      <c r="T71" s="40">
        <v>36000000</v>
      </c>
      <c r="U71" s="40"/>
      <c r="V71" s="40">
        <v>16660</v>
      </c>
      <c r="W71" s="40"/>
      <c r="X71" s="40">
        <v>536980655088</v>
      </c>
      <c r="Y71" s="40"/>
      <c r="Z71" s="40">
        <v>595123855200</v>
      </c>
      <c r="AA71" s="13"/>
      <c r="AB71" s="18">
        <v>0.43</v>
      </c>
    </row>
    <row r="72" spans="1:28" ht="21.75" customHeight="1" x14ac:dyDescent="0.45">
      <c r="A72" s="67" t="s">
        <v>82</v>
      </c>
      <c r="B72" s="67"/>
      <c r="C72" s="67"/>
      <c r="D72" s="13"/>
      <c r="E72" s="64">
        <v>150200000</v>
      </c>
      <c r="F72" s="64"/>
      <c r="G72" s="40"/>
      <c r="H72" s="40">
        <v>1135088840422</v>
      </c>
      <c r="I72" s="40"/>
      <c r="J72" s="40">
        <v>1061157352480</v>
      </c>
      <c r="K72" s="40"/>
      <c r="L72" s="40">
        <v>0</v>
      </c>
      <c r="M72" s="40"/>
      <c r="N72" s="40">
        <v>0</v>
      </c>
      <c r="O72" s="40"/>
      <c r="P72" s="40">
        <v>-108994801</v>
      </c>
      <c r="Q72" s="40"/>
      <c r="R72" s="40">
        <v>892969498651</v>
      </c>
      <c r="S72" s="40"/>
      <c r="T72" s="40">
        <v>41205199</v>
      </c>
      <c r="U72" s="40"/>
      <c r="V72" s="40">
        <v>8080</v>
      </c>
      <c r="W72" s="40"/>
      <c r="X72" s="40">
        <v>311395216729</v>
      </c>
      <c r="Y72" s="40"/>
      <c r="Z72" s="40">
        <v>330364397118.77802</v>
      </c>
      <c r="AA72" s="13"/>
      <c r="AB72" s="18">
        <v>0.24</v>
      </c>
    </row>
    <row r="73" spans="1:28" ht="21.75" customHeight="1" x14ac:dyDescent="0.45">
      <c r="A73" s="67" t="s">
        <v>83</v>
      </c>
      <c r="B73" s="67"/>
      <c r="C73" s="67"/>
      <c r="D73" s="13"/>
      <c r="E73" s="64">
        <v>73700000</v>
      </c>
      <c r="F73" s="64"/>
      <c r="G73" s="40"/>
      <c r="H73" s="40">
        <v>401641670537</v>
      </c>
      <c r="I73" s="40"/>
      <c r="J73" s="40">
        <v>695469143490</v>
      </c>
      <c r="K73" s="40"/>
      <c r="L73" s="40">
        <v>0</v>
      </c>
      <c r="M73" s="40"/>
      <c r="N73" s="40">
        <v>0</v>
      </c>
      <c r="O73" s="40"/>
      <c r="P73" s="40">
        <v>0</v>
      </c>
      <c r="Q73" s="40"/>
      <c r="R73" s="40">
        <v>0</v>
      </c>
      <c r="S73" s="40"/>
      <c r="T73" s="40">
        <v>73700000</v>
      </c>
      <c r="U73" s="40"/>
      <c r="V73" s="40">
        <v>9840</v>
      </c>
      <c r="W73" s="40"/>
      <c r="X73" s="40">
        <v>401641670537</v>
      </c>
      <c r="Y73" s="40"/>
      <c r="Z73" s="40">
        <v>719602142160</v>
      </c>
      <c r="AA73" s="13"/>
      <c r="AB73" s="18">
        <v>0.52</v>
      </c>
    </row>
    <row r="74" spans="1:28" ht="21.75" customHeight="1" x14ac:dyDescent="0.45">
      <c r="A74" s="67" t="s">
        <v>84</v>
      </c>
      <c r="B74" s="67"/>
      <c r="C74" s="67"/>
      <c r="D74" s="13"/>
      <c r="E74" s="64">
        <v>219000</v>
      </c>
      <c r="F74" s="64"/>
      <c r="G74" s="40"/>
      <c r="H74" s="40">
        <v>5272092653</v>
      </c>
      <c r="I74" s="40"/>
      <c r="J74" s="40">
        <v>5908580864.6999998</v>
      </c>
      <c r="K74" s="40"/>
      <c r="L74" s="40">
        <v>0</v>
      </c>
      <c r="M74" s="40"/>
      <c r="N74" s="40">
        <v>0</v>
      </c>
      <c r="O74" s="40"/>
      <c r="P74" s="40">
        <v>0</v>
      </c>
      <c r="Q74" s="40"/>
      <c r="R74" s="40">
        <v>0</v>
      </c>
      <c r="S74" s="40"/>
      <c r="T74" s="40">
        <v>219000</v>
      </c>
      <c r="U74" s="40"/>
      <c r="V74" s="40">
        <v>27420</v>
      </c>
      <c r="W74" s="40"/>
      <c r="X74" s="40">
        <v>5272092653</v>
      </c>
      <c r="Y74" s="40"/>
      <c r="Z74" s="40">
        <v>5958561504.6000004</v>
      </c>
      <c r="AA74" s="13"/>
      <c r="AB74" s="18">
        <v>0</v>
      </c>
    </row>
    <row r="75" spans="1:28" ht="21.75" customHeight="1" x14ac:dyDescent="0.45">
      <c r="A75" s="67" t="s">
        <v>85</v>
      </c>
      <c r="B75" s="67"/>
      <c r="C75" s="67"/>
      <c r="D75" s="13"/>
      <c r="E75" s="64">
        <v>0</v>
      </c>
      <c r="F75" s="64"/>
      <c r="G75" s="40"/>
      <c r="H75" s="40">
        <v>0</v>
      </c>
      <c r="I75" s="40"/>
      <c r="J75" s="40">
        <v>0</v>
      </c>
      <c r="K75" s="40"/>
      <c r="L75" s="40">
        <v>196461725</v>
      </c>
      <c r="M75" s="40"/>
      <c r="N75" s="40">
        <v>921730413008</v>
      </c>
      <c r="O75" s="40"/>
      <c r="P75" s="40">
        <v>0</v>
      </c>
      <c r="Q75" s="40"/>
      <c r="R75" s="40">
        <v>0</v>
      </c>
      <c r="S75" s="40"/>
      <c r="T75" s="40">
        <v>196461725</v>
      </c>
      <c r="U75" s="40"/>
      <c r="V75" s="40">
        <v>4790</v>
      </c>
      <c r="W75" s="40"/>
      <c r="X75" s="40">
        <v>921730413008</v>
      </c>
      <c r="Y75" s="40"/>
      <c r="Z75" s="40">
        <v>933777333396.94299</v>
      </c>
      <c r="AA75" s="13"/>
      <c r="AB75" s="18">
        <v>0.68</v>
      </c>
    </row>
    <row r="76" spans="1:28" ht="21.75" customHeight="1" x14ac:dyDescent="0.45">
      <c r="A76" s="67" t="s">
        <v>86</v>
      </c>
      <c r="B76" s="67"/>
      <c r="C76" s="67"/>
      <c r="D76" s="13"/>
      <c r="E76" s="64">
        <v>0</v>
      </c>
      <c r="F76" s="64"/>
      <c r="G76" s="40"/>
      <c r="H76" s="40">
        <v>0</v>
      </c>
      <c r="I76" s="40"/>
      <c r="J76" s="40">
        <v>0</v>
      </c>
      <c r="K76" s="40"/>
      <c r="L76" s="40">
        <v>21860958</v>
      </c>
      <c r="M76" s="40"/>
      <c r="N76" s="40">
        <v>94252540489</v>
      </c>
      <c r="O76" s="40"/>
      <c r="P76" s="40">
        <v>0</v>
      </c>
      <c r="Q76" s="40"/>
      <c r="R76" s="40">
        <v>0</v>
      </c>
      <c r="S76" s="40"/>
      <c r="T76" s="40">
        <v>21860958</v>
      </c>
      <c r="U76" s="40"/>
      <c r="V76" s="40">
        <v>4420</v>
      </c>
      <c r="W76" s="40"/>
      <c r="X76" s="40">
        <v>94252540489</v>
      </c>
      <c r="Y76" s="40"/>
      <c r="Z76" s="40">
        <v>95878519752.397202</v>
      </c>
      <c r="AA76" s="13"/>
      <c r="AB76" s="18">
        <v>7.0000000000000007E-2</v>
      </c>
    </row>
    <row r="77" spans="1:28" ht="21.75" customHeight="1" x14ac:dyDescent="0.45">
      <c r="A77" s="67" t="s">
        <v>87</v>
      </c>
      <c r="B77" s="67"/>
      <c r="C77" s="67"/>
      <c r="D77" s="13"/>
      <c r="E77" s="64">
        <v>0</v>
      </c>
      <c r="F77" s="64"/>
      <c r="G77" s="40"/>
      <c r="H77" s="40">
        <v>0</v>
      </c>
      <c r="I77" s="40"/>
      <c r="J77" s="40">
        <v>0</v>
      </c>
      <c r="K77" s="40"/>
      <c r="L77" s="40">
        <v>116500000</v>
      </c>
      <c r="M77" s="40"/>
      <c r="N77" s="40">
        <v>523244624537</v>
      </c>
      <c r="O77" s="40"/>
      <c r="P77" s="40">
        <v>0</v>
      </c>
      <c r="Q77" s="40"/>
      <c r="R77" s="40">
        <v>0</v>
      </c>
      <c r="S77" s="40"/>
      <c r="T77" s="40">
        <v>116500000</v>
      </c>
      <c r="U77" s="40"/>
      <c r="V77" s="40">
        <v>4880</v>
      </c>
      <c r="W77" s="40"/>
      <c r="X77" s="40">
        <v>523244624537</v>
      </c>
      <c r="Y77" s="40"/>
      <c r="Z77" s="40">
        <v>564125340400</v>
      </c>
      <c r="AA77" s="13"/>
      <c r="AB77" s="18">
        <v>0.41</v>
      </c>
    </row>
    <row r="78" spans="1:28" ht="21.75" customHeight="1" x14ac:dyDescent="0.45">
      <c r="A78" s="67" t="s">
        <v>88</v>
      </c>
      <c r="B78" s="67"/>
      <c r="C78" s="67"/>
      <c r="D78" s="13"/>
      <c r="E78" s="64">
        <v>0</v>
      </c>
      <c r="F78" s="64"/>
      <c r="G78" s="40"/>
      <c r="H78" s="40">
        <v>0</v>
      </c>
      <c r="I78" s="40"/>
      <c r="J78" s="40">
        <v>0</v>
      </c>
      <c r="K78" s="40"/>
      <c r="L78" s="40">
        <v>480000000</v>
      </c>
      <c r="M78" s="40"/>
      <c r="N78" s="40">
        <v>1207934875160</v>
      </c>
      <c r="O78" s="40"/>
      <c r="P78" s="40">
        <v>0</v>
      </c>
      <c r="Q78" s="40"/>
      <c r="R78" s="40">
        <v>0</v>
      </c>
      <c r="S78" s="40"/>
      <c r="T78" s="40">
        <v>480000000</v>
      </c>
      <c r="U78" s="40"/>
      <c r="V78" s="40">
        <v>2487</v>
      </c>
      <c r="W78" s="40"/>
      <c r="X78" s="40">
        <v>1207934875160</v>
      </c>
      <c r="Y78" s="40"/>
      <c r="Z78" s="40">
        <v>1184532235200</v>
      </c>
      <c r="AA78" s="13"/>
      <c r="AB78" s="18">
        <v>0.86</v>
      </c>
    </row>
    <row r="79" spans="1:28" ht="21.75" customHeight="1" x14ac:dyDescent="0.45">
      <c r="A79" s="67" t="s">
        <v>89</v>
      </c>
      <c r="B79" s="67"/>
      <c r="C79" s="67"/>
      <c r="D79" s="13"/>
      <c r="E79" s="64">
        <v>0</v>
      </c>
      <c r="F79" s="64"/>
      <c r="G79" s="40"/>
      <c r="H79" s="40">
        <v>0</v>
      </c>
      <c r="I79" s="40"/>
      <c r="J79" s="40">
        <v>0</v>
      </c>
      <c r="K79" s="40"/>
      <c r="L79" s="40">
        <v>100000000</v>
      </c>
      <c r="M79" s="40"/>
      <c r="N79" s="40">
        <v>396052277505</v>
      </c>
      <c r="O79" s="40"/>
      <c r="P79" s="40">
        <v>0</v>
      </c>
      <c r="Q79" s="40"/>
      <c r="R79" s="40">
        <v>0</v>
      </c>
      <c r="S79" s="40"/>
      <c r="T79" s="40">
        <v>100000000</v>
      </c>
      <c r="U79" s="40"/>
      <c r="V79" s="40">
        <v>4670</v>
      </c>
      <c r="W79" s="40"/>
      <c r="X79" s="40">
        <v>396052277505</v>
      </c>
      <c r="Y79" s="40"/>
      <c r="Z79" s="40">
        <v>463390090000</v>
      </c>
      <c r="AA79" s="13"/>
      <c r="AB79" s="18">
        <v>0.34</v>
      </c>
    </row>
    <row r="80" spans="1:28" ht="21.75" customHeight="1" x14ac:dyDescent="0.45">
      <c r="A80" s="67" t="s">
        <v>90</v>
      </c>
      <c r="B80" s="67"/>
      <c r="C80" s="67"/>
      <c r="D80" s="13"/>
      <c r="E80" s="64">
        <v>0</v>
      </c>
      <c r="F80" s="64"/>
      <c r="G80" s="40"/>
      <c r="H80" s="40">
        <v>0</v>
      </c>
      <c r="I80" s="40"/>
      <c r="J80" s="40">
        <v>0</v>
      </c>
      <c r="K80" s="40"/>
      <c r="L80" s="40">
        <v>35000000</v>
      </c>
      <c r="M80" s="40"/>
      <c r="N80" s="40">
        <v>2566647620010</v>
      </c>
      <c r="O80" s="40"/>
      <c r="P80" s="40">
        <v>0</v>
      </c>
      <c r="Q80" s="40"/>
      <c r="R80" s="40">
        <v>0</v>
      </c>
      <c r="S80" s="40"/>
      <c r="T80" s="40">
        <v>35000000</v>
      </c>
      <c r="U80" s="40"/>
      <c r="V80" s="40">
        <v>77230</v>
      </c>
      <c r="W80" s="40"/>
      <c r="X80" s="40">
        <v>2566647620010</v>
      </c>
      <c r="Y80" s="40"/>
      <c r="Z80" s="40">
        <v>2682155423500</v>
      </c>
      <c r="AA80" s="13"/>
      <c r="AB80" s="18">
        <v>1.96</v>
      </c>
    </row>
    <row r="81" spans="1:28" ht="21.75" customHeight="1" x14ac:dyDescent="0.45">
      <c r="A81" s="67" t="s">
        <v>91</v>
      </c>
      <c r="B81" s="67"/>
      <c r="C81" s="67"/>
      <c r="D81" s="13"/>
      <c r="E81" s="64">
        <v>0</v>
      </c>
      <c r="F81" s="64"/>
      <c r="G81" s="40"/>
      <c r="H81" s="40">
        <v>0</v>
      </c>
      <c r="I81" s="40"/>
      <c r="J81" s="40">
        <v>0</v>
      </c>
      <c r="K81" s="40"/>
      <c r="L81" s="40">
        <v>88244000</v>
      </c>
      <c r="M81" s="40"/>
      <c r="N81" s="40">
        <v>458293754510</v>
      </c>
      <c r="O81" s="40"/>
      <c r="P81" s="40">
        <v>-88244000</v>
      </c>
      <c r="Q81" s="40"/>
      <c r="R81" s="40">
        <v>484567974097</v>
      </c>
      <c r="S81" s="40"/>
      <c r="T81" s="40">
        <v>0</v>
      </c>
      <c r="U81" s="40"/>
      <c r="V81" s="40">
        <v>0</v>
      </c>
      <c r="W81" s="40"/>
      <c r="X81" s="40">
        <v>0</v>
      </c>
      <c r="Y81" s="40"/>
      <c r="Z81" s="40">
        <v>0</v>
      </c>
      <c r="AA81" s="13"/>
      <c r="AB81" s="18">
        <v>0</v>
      </c>
    </row>
    <row r="82" spans="1:28" ht="21.75" customHeight="1" x14ac:dyDescent="0.45">
      <c r="A82" s="63" t="s">
        <v>92</v>
      </c>
      <c r="B82" s="63"/>
      <c r="C82" s="63"/>
      <c r="D82" s="19"/>
      <c r="E82" s="64">
        <v>0</v>
      </c>
      <c r="F82" s="65"/>
      <c r="G82" s="40"/>
      <c r="H82" s="41">
        <v>0</v>
      </c>
      <c r="I82" s="40"/>
      <c r="J82" s="41">
        <v>0</v>
      </c>
      <c r="K82" s="40"/>
      <c r="L82" s="41">
        <v>13082730</v>
      </c>
      <c r="M82" s="40"/>
      <c r="N82" s="41">
        <v>81580193731</v>
      </c>
      <c r="O82" s="40"/>
      <c r="P82" s="41">
        <v>0</v>
      </c>
      <c r="Q82" s="40"/>
      <c r="R82" s="41">
        <v>0</v>
      </c>
      <c r="S82" s="40"/>
      <c r="T82" s="41">
        <v>13082730</v>
      </c>
      <c r="U82" s="40"/>
      <c r="V82" s="41">
        <v>10090</v>
      </c>
      <c r="W82" s="40"/>
      <c r="X82" s="41">
        <v>81580193731</v>
      </c>
      <c r="Y82" s="40"/>
      <c r="Z82" s="41">
        <v>130984349015.739</v>
      </c>
      <c r="AA82" s="13"/>
      <c r="AB82" s="21">
        <v>0.1</v>
      </c>
    </row>
    <row r="83" spans="1:28" ht="21.75" customHeight="1" x14ac:dyDescent="0.45">
      <c r="A83" s="66" t="s">
        <v>93</v>
      </c>
      <c r="B83" s="66"/>
      <c r="C83" s="66"/>
      <c r="D83" s="66"/>
      <c r="E83" s="40"/>
      <c r="F83" s="42">
        <f>SUM(E9:F82)</f>
        <v>11954529516</v>
      </c>
      <c r="G83" s="40"/>
      <c r="H83" s="42">
        <f>SUM(H9:H82)</f>
        <v>78178525607840</v>
      </c>
      <c r="I83" s="40"/>
      <c r="J83" s="42">
        <f>SUM(J9:J82)</f>
        <v>101006567501851</v>
      </c>
      <c r="K83" s="40"/>
      <c r="L83" s="42">
        <f>SUM(L9:L82)</f>
        <v>2390258833</v>
      </c>
      <c r="M83" s="40"/>
      <c r="N83" s="42">
        <f>SUM(N9:N82)</f>
        <v>19209678214500</v>
      </c>
      <c r="O83" s="40"/>
      <c r="P83" s="42">
        <f>SUM(P9:P82)</f>
        <v>-1504502061</v>
      </c>
      <c r="Q83" s="40"/>
      <c r="R83" s="42">
        <f>SUM(R9:R82)</f>
        <v>12149291986934</v>
      </c>
      <c r="S83" s="40"/>
      <c r="T83" s="42">
        <f>SUM(T9:T82)</f>
        <v>12840286288</v>
      </c>
      <c r="U83" s="40"/>
      <c r="V83" s="42"/>
      <c r="W83" s="40"/>
      <c r="X83" s="42">
        <f>SUM(X9:X82)</f>
        <v>88275390320654</v>
      </c>
      <c r="Y83" s="40"/>
      <c r="Z83" s="42">
        <f>SUM(Z9:Z82)</f>
        <v>130103762241489.77</v>
      </c>
      <c r="AA83" s="13"/>
      <c r="AB83" s="23">
        <f>SUM(AB9:AB82)</f>
        <v>94.84</v>
      </c>
    </row>
    <row r="84" spans="1:28" x14ac:dyDescent="0.45">
      <c r="A84" s="13"/>
      <c r="B84" s="13"/>
      <c r="C84" s="13"/>
      <c r="D84" s="13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13"/>
      <c r="AB84" s="13"/>
    </row>
  </sheetData>
  <mergeCells count="16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82:C82"/>
    <mergeCell ref="E82:F82"/>
    <mergeCell ref="A83:D83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A88"/>
  <sheetViews>
    <sheetView rightToLeft="1" workbookViewId="0">
      <selection activeCell="E17" sqref="E17"/>
    </sheetView>
  </sheetViews>
  <sheetFormatPr defaultRowHeight="18.75" x14ac:dyDescent="0.45"/>
  <cols>
    <col min="1" max="1" width="13" style="7" customWidth="1"/>
    <col min="2" max="2" width="1.28515625" style="7" customWidth="1"/>
    <col min="3" max="3" width="13" style="7" customWidth="1"/>
    <col min="4" max="4" width="1.28515625" style="7" customWidth="1"/>
    <col min="5" max="5" width="13" style="7" customWidth="1"/>
    <col min="6" max="6" width="1.28515625" style="7" customWidth="1"/>
    <col min="7" max="7" width="6.42578125" style="7" customWidth="1"/>
    <col min="8" max="8" width="1.28515625" style="7" customWidth="1"/>
    <col min="9" max="9" width="5.140625" style="7" customWidth="1"/>
    <col min="10" max="10" width="1.28515625" style="7" customWidth="1"/>
    <col min="11" max="11" width="9.140625" style="7" customWidth="1"/>
    <col min="12" max="12" width="1.28515625" style="7" customWidth="1"/>
    <col min="13" max="13" width="2.5703125" style="7" customWidth="1"/>
    <col min="14" max="14" width="1.28515625" style="7" customWidth="1"/>
    <col min="15" max="15" width="9.140625" style="7" customWidth="1"/>
    <col min="16" max="16" width="1.28515625" style="7" customWidth="1"/>
    <col min="17" max="17" width="2.5703125" style="7" customWidth="1"/>
    <col min="18" max="20" width="1.28515625" style="7" customWidth="1"/>
    <col min="21" max="21" width="6.42578125" style="7" customWidth="1"/>
    <col min="22" max="22" width="1.28515625" style="7" customWidth="1"/>
    <col min="23" max="23" width="2.5703125" style="7" customWidth="1"/>
    <col min="24" max="26" width="1.28515625" style="7" customWidth="1"/>
    <col min="27" max="27" width="6.42578125" style="7" customWidth="1"/>
    <col min="28" max="28" width="1.28515625" style="7" customWidth="1"/>
    <col min="29" max="29" width="2.5703125" style="7" customWidth="1"/>
    <col min="30" max="32" width="1.28515625" style="7" customWidth="1"/>
    <col min="33" max="33" width="9.140625" style="7" customWidth="1"/>
    <col min="34" max="34" width="1.28515625" style="7" customWidth="1"/>
    <col min="35" max="35" width="2.5703125" style="7" customWidth="1"/>
    <col min="36" max="36" width="1.28515625" style="7" customWidth="1"/>
    <col min="37" max="37" width="9.140625" style="7" customWidth="1"/>
    <col min="38" max="38" width="1.28515625" style="7" customWidth="1"/>
    <col min="39" max="39" width="2.5703125" style="7" customWidth="1"/>
    <col min="40" max="40" width="1.28515625" style="7" customWidth="1"/>
    <col min="41" max="41" width="9.140625" style="7" customWidth="1"/>
    <col min="42" max="42" width="1.28515625" style="7" customWidth="1"/>
    <col min="43" max="43" width="2.5703125" style="7" customWidth="1"/>
    <col min="44" max="44" width="1.28515625" style="7" customWidth="1"/>
    <col min="45" max="45" width="11.7109375" style="7" customWidth="1"/>
    <col min="46" max="47" width="1.28515625" style="7" customWidth="1"/>
    <col min="48" max="48" width="13" style="7" customWidth="1"/>
    <col min="49" max="49" width="7.7109375" style="7" customWidth="1"/>
    <col min="50" max="50" width="0.28515625" style="7" customWidth="1"/>
    <col min="51" max="53" width="9.140625" style="7"/>
  </cols>
  <sheetData>
    <row r="1" spans="1:49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</row>
    <row r="2" spans="1:49" ht="21.75" customHeight="1" x14ac:dyDescent="0.4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</row>
    <row r="3" spans="1:49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</row>
    <row r="4" spans="1:49" ht="14.45" customHeight="1" x14ac:dyDescent="0.45"/>
    <row r="5" spans="1:49" ht="14.45" customHeight="1" x14ac:dyDescent="0.45">
      <c r="A5" s="73" t="s">
        <v>94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</row>
    <row r="6" spans="1:49" ht="14.45" customHeight="1" x14ac:dyDescent="0.45">
      <c r="I6" s="69" t="s">
        <v>7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C6" s="69" t="s">
        <v>9</v>
      </c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</row>
    <row r="7" spans="1:49" ht="14.45" customHeight="1" x14ac:dyDescent="0.45"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</row>
    <row r="8" spans="1:49" ht="14.45" customHeight="1" x14ac:dyDescent="0.45">
      <c r="A8" s="69" t="s">
        <v>95</v>
      </c>
      <c r="B8" s="69"/>
      <c r="C8" s="69"/>
      <c r="D8" s="69"/>
      <c r="E8" s="69"/>
      <c r="F8" s="69"/>
      <c r="G8" s="69"/>
      <c r="I8" s="69" t="s">
        <v>96</v>
      </c>
      <c r="J8" s="69"/>
      <c r="K8" s="69"/>
      <c r="M8" s="69" t="s">
        <v>97</v>
      </c>
      <c r="N8" s="69"/>
      <c r="O8" s="69"/>
      <c r="Q8" s="69" t="s">
        <v>98</v>
      </c>
      <c r="R8" s="69"/>
      <c r="S8" s="69"/>
      <c r="T8" s="69"/>
      <c r="U8" s="69"/>
      <c r="W8" s="69" t="s">
        <v>99</v>
      </c>
      <c r="X8" s="69"/>
      <c r="Y8" s="69"/>
      <c r="Z8" s="69"/>
      <c r="AA8" s="69"/>
      <c r="AC8" s="69" t="s">
        <v>96</v>
      </c>
      <c r="AD8" s="69"/>
      <c r="AE8" s="69"/>
      <c r="AF8" s="69"/>
      <c r="AG8" s="69"/>
      <c r="AI8" s="69" t="s">
        <v>97</v>
      </c>
      <c r="AJ8" s="69"/>
      <c r="AK8" s="69"/>
      <c r="AM8" s="69" t="s">
        <v>98</v>
      </c>
      <c r="AN8" s="69"/>
      <c r="AO8" s="69"/>
      <c r="AQ8" s="69" t="s">
        <v>99</v>
      </c>
      <c r="AR8" s="69"/>
      <c r="AS8" s="69"/>
    </row>
    <row r="9" spans="1:49" ht="14.45" customHeight="1" x14ac:dyDescent="0.45">
      <c r="A9" s="73" t="s">
        <v>100</v>
      </c>
      <c r="B9" s="74"/>
      <c r="C9" s="74"/>
      <c r="D9" s="74"/>
      <c r="E9" s="74"/>
      <c r="F9" s="74"/>
      <c r="G9" s="74"/>
      <c r="H9" s="73"/>
      <c r="I9" s="74"/>
      <c r="J9" s="74"/>
      <c r="K9" s="74"/>
      <c r="L9" s="73"/>
      <c r="M9" s="74"/>
      <c r="N9" s="74"/>
      <c r="O9" s="74"/>
      <c r="P9" s="73"/>
      <c r="Q9" s="74"/>
      <c r="R9" s="74"/>
      <c r="S9" s="74"/>
      <c r="T9" s="74"/>
      <c r="U9" s="74"/>
      <c r="V9" s="73"/>
      <c r="W9" s="74"/>
      <c r="X9" s="74"/>
      <c r="Y9" s="74"/>
      <c r="Z9" s="74"/>
      <c r="AA9" s="74"/>
      <c r="AB9" s="73"/>
      <c r="AC9" s="74"/>
      <c r="AD9" s="74"/>
      <c r="AE9" s="74"/>
      <c r="AF9" s="74"/>
      <c r="AG9" s="74"/>
      <c r="AH9" s="73"/>
      <c r="AI9" s="74"/>
      <c r="AJ9" s="74"/>
      <c r="AK9" s="74"/>
      <c r="AL9" s="73"/>
      <c r="AM9" s="74"/>
      <c r="AN9" s="74"/>
      <c r="AO9" s="74"/>
      <c r="AP9" s="73"/>
      <c r="AQ9" s="74"/>
      <c r="AR9" s="74"/>
      <c r="AS9" s="74"/>
      <c r="AT9" s="73"/>
      <c r="AU9" s="73"/>
      <c r="AV9" s="73"/>
      <c r="AW9" s="73"/>
    </row>
    <row r="10" spans="1:49" ht="14.45" customHeight="1" x14ac:dyDescent="0.45">
      <c r="C10" s="69" t="s">
        <v>7</v>
      </c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Y10" s="69" t="s">
        <v>9</v>
      </c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</row>
    <row r="11" spans="1:49" ht="14.45" customHeight="1" x14ac:dyDescent="0.45">
      <c r="A11" s="2" t="s">
        <v>95</v>
      </c>
      <c r="C11" s="3" t="s">
        <v>101</v>
      </c>
      <c r="D11" s="58"/>
      <c r="E11" s="3" t="s">
        <v>102</v>
      </c>
      <c r="F11" s="58"/>
      <c r="G11" s="68" t="s">
        <v>103</v>
      </c>
      <c r="H11" s="68"/>
      <c r="I11" s="68"/>
      <c r="J11" s="58"/>
      <c r="K11" s="68" t="s">
        <v>104</v>
      </c>
      <c r="L11" s="68"/>
      <c r="M11" s="68"/>
      <c r="N11" s="58"/>
      <c r="O11" s="68" t="s">
        <v>97</v>
      </c>
      <c r="P11" s="68"/>
      <c r="Q11" s="68"/>
      <c r="R11" s="58"/>
      <c r="S11" s="68" t="s">
        <v>98</v>
      </c>
      <c r="T11" s="68"/>
      <c r="U11" s="68"/>
      <c r="V11" s="68"/>
      <c r="W11" s="68"/>
      <c r="Y11" s="68" t="s">
        <v>101</v>
      </c>
      <c r="Z11" s="68"/>
      <c r="AA11" s="68"/>
      <c r="AB11" s="68"/>
      <c r="AC11" s="68"/>
      <c r="AD11" s="58"/>
      <c r="AE11" s="68" t="s">
        <v>102</v>
      </c>
      <c r="AF11" s="68"/>
      <c r="AG11" s="68"/>
      <c r="AH11" s="68"/>
      <c r="AI11" s="68"/>
      <c r="AJ11" s="58"/>
      <c r="AK11" s="68" t="s">
        <v>103</v>
      </c>
      <c r="AL11" s="68"/>
      <c r="AM11" s="68"/>
      <c r="AN11" s="58"/>
      <c r="AO11" s="68" t="s">
        <v>104</v>
      </c>
      <c r="AP11" s="68"/>
      <c r="AQ11" s="68"/>
      <c r="AR11" s="58"/>
      <c r="AS11" s="68" t="s">
        <v>97</v>
      </c>
      <c r="AT11" s="68"/>
      <c r="AU11" s="58"/>
      <c r="AV11" s="3" t="s">
        <v>98</v>
      </c>
    </row>
    <row r="12" spans="1:49" ht="14.45" customHeight="1" x14ac:dyDescent="0.45">
      <c r="A12" s="73" t="s">
        <v>105</v>
      </c>
      <c r="B12" s="73"/>
      <c r="C12" s="74"/>
      <c r="D12" s="73"/>
      <c r="E12" s="74"/>
      <c r="F12" s="73"/>
      <c r="G12" s="74"/>
      <c r="H12" s="74"/>
      <c r="I12" s="74"/>
      <c r="J12" s="73"/>
      <c r="K12" s="74"/>
      <c r="L12" s="74"/>
      <c r="M12" s="74"/>
      <c r="N12" s="73"/>
      <c r="O12" s="74"/>
      <c r="P12" s="74"/>
      <c r="Q12" s="74"/>
      <c r="R12" s="73"/>
      <c r="S12" s="74"/>
      <c r="T12" s="74"/>
      <c r="U12" s="74"/>
      <c r="V12" s="74"/>
      <c r="W12" s="74"/>
      <c r="X12" s="73"/>
      <c r="Y12" s="74"/>
      <c r="Z12" s="74"/>
      <c r="AA12" s="74"/>
      <c r="AB12" s="74"/>
      <c r="AC12" s="74"/>
      <c r="AD12" s="73"/>
      <c r="AE12" s="74"/>
      <c r="AF12" s="74"/>
      <c r="AG12" s="74"/>
      <c r="AH12" s="74"/>
      <c r="AI12" s="74"/>
      <c r="AJ12" s="73"/>
      <c r="AK12" s="74"/>
      <c r="AL12" s="74"/>
      <c r="AM12" s="74"/>
      <c r="AN12" s="73"/>
      <c r="AO12" s="74"/>
      <c r="AP12" s="74"/>
      <c r="AQ12" s="74"/>
      <c r="AR12" s="73"/>
      <c r="AS12" s="74"/>
      <c r="AT12" s="74"/>
      <c r="AU12" s="73"/>
      <c r="AV12" s="74"/>
      <c r="AW12" s="73"/>
    </row>
    <row r="13" spans="1:49" ht="14.45" customHeight="1" x14ac:dyDescent="0.45">
      <c r="C13" s="69" t="s">
        <v>7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O13" s="69" t="s">
        <v>9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</row>
    <row r="14" spans="1:49" ht="14.45" customHeight="1" x14ac:dyDescent="0.45">
      <c r="A14" s="2" t="s">
        <v>95</v>
      </c>
      <c r="C14" s="3" t="s">
        <v>102</v>
      </c>
      <c r="D14" s="58"/>
      <c r="E14" s="3" t="s">
        <v>104</v>
      </c>
      <c r="F14" s="58"/>
      <c r="G14" s="68" t="s">
        <v>97</v>
      </c>
      <c r="H14" s="68"/>
      <c r="I14" s="68"/>
      <c r="J14" s="58"/>
      <c r="K14" s="68" t="s">
        <v>98</v>
      </c>
      <c r="L14" s="68"/>
      <c r="M14" s="68"/>
      <c r="O14" s="68" t="s">
        <v>102</v>
      </c>
      <c r="P14" s="68"/>
      <c r="Q14" s="68"/>
      <c r="R14" s="68"/>
      <c r="S14" s="68"/>
      <c r="T14" s="58"/>
      <c r="U14" s="68" t="s">
        <v>104</v>
      </c>
      <c r="V14" s="68"/>
      <c r="W14" s="68"/>
      <c r="X14" s="68"/>
      <c r="Y14" s="68"/>
      <c r="Z14" s="58"/>
      <c r="AA14" s="68" t="s">
        <v>97</v>
      </c>
      <c r="AB14" s="68"/>
      <c r="AC14" s="68"/>
      <c r="AD14" s="68"/>
      <c r="AE14" s="68"/>
      <c r="AF14" s="58"/>
      <c r="AG14" s="68" t="s">
        <v>98</v>
      </c>
      <c r="AH14" s="68"/>
      <c r="AI14" s="68"/>
    </row>
    <row r="15" spans="1:49" ht="21.75" customHeight="1" x14ac:dyDescent="0.45">
      <c r="A15" s="58"/>
      <c r="C15" s="58"/>
      <c r="E15" s="58"/>
      <c r="G15" s="58"/>
      <c r="H15" s="58"/>
      <c r="I15" s="58"/>
      <c r="K15" s="58"/>
      <c r="L15" s="58"/>
      <c r="M15" s="58"/>
      <c r="O15" s="58"/>
      <c r="P15" s="58"/>
      <c r="Q15" s="58"/>
      <c r="R15" s="58"/>
      <c r="S15" s="58"/>
      <c r="U15" s="58"/>
      <c r="V15" s="58"/>
      <c r="W15" s="58"/>
      <c r="X15" s="58"/>
      <c r="Y15" s="58"/>
      <c r="AA15" s="58"/>
      <c r="AB15" s="58"/>
      <c r="AC15" s="58"/>
      <c r="AD15" s="58"/>
      <c r="AE15" s="58"/>
      <c r="AG15" s="58"/>
      <c r="AH15" s="58"/>
      <c r="AI15" s="58"/>
    </row>
    <row r="16" spans="1:49" ht="21.75" customHeight="1" x14ac:dyDescent="0.45"/>
    <row r="17" ht="21.75" customHeight="1" x14ac:dyDescent="0.45"/>
    <row r="18" ht="21.75" customHeight="1" x14ac:dyDescent="0.45"/>
    <row r="19" ht="21.75" customHeight="1" x14ac:dyDescent="0.45"/>
    <row r="20" ht="21.75" customHeight="1" x14ac:dyDescent="0.45"/>
    <row r="21" ht="21.75" customHeight="1" x14ac:dyDescent="0.45"/>
    <row r="22" ht="21.75" customHeight="1" x14ac:dyDescent="0.45"/>
    <row r="23" ht="21.75" customHeight="1" x14ac:dyDescent="0.45"/>
    <row r="24" ht="21.75" customHeight="1" x14ac:dyDescent="0.45"/>
    <row r="25" ht="21.75" customHeight="1" x14ac:dyDescent="0.45"/>
    <row r="26" ht="21.75" customHeight="1" x14ac:dyDescent="0.45"/>
    <row r="27" ht="21.75" customHeight="1" x14ac:dyDescent="0.45"/>
    <row r="28" ht="21.75" customHeight="1" x14ac:dyDescent="0.45"/>
    <row r="29" ht="21.75" customHeight="1" x14ac:dyDescent="0.45"/>
    <row r="30" ht="21.75" customHeight="1" x14ac:dyDescent="0.45"/>
    <row r="31" ht="21.75" customHeight="1" x14ac:dyDescent="0.45"/>
    <row r="32" ht="21.75" customHeight="1" x14ac:dyDescent="0.45"/>
    <row r="33" ht="21.75" customHeight="1" x14ac:dyDescent="0.45"/>
    <row r="34" ht="21.75" customHeight="1" x14ac:dyDescent="0.45"/>
    <row r="35" ht="21.75" customHeight="1" x14ac:dyDescent="0.45"/>
    <row r="36" ht="21.75" customHeight="1" x14ac:dyDescent="0.45"/>
    <row r="37" ht="21.75" customHeight="1" x14ac:dyDescent="0.45"/>
    <row r="38" ht="21.75" customHeight="1" x14ac:dyDescent="0.45"/>
    <row r="39" ht="21.75" customHeight="1" x14ac:dyDescent="0.45"/>
    <row r="40" ht="21.75" customHeight="1" x14ac:dyDescent="0.45"/>
    <row r="41" ht="21.75" customHeight="1" x14ac:dyDescent="0.45"/>
    <row r="42" ht="21.75" customHeight="1" x14ac:dyDescent="0.45"/>
    <row r="43" ht="21.75" customHeight="1" x14ac:dyDescent="0.45"/>
    <row r="44" ht="21.75" customHeight="1" x14ac:dyDescent="0.45"/>
    <row r="45" ht="21.75" customHeight="1" x14ac:dyDescent="0.45"/>
    <row r="46" ht="21.75" customHeight="1" x14ac:dyDescent="0.45"/>
    <row r="47" ht="21.75" customHeight="1" x14ac:dyDescent="0.45"/>
    <row r="48" ht="21.75" customHeight="1" x14ac:dyDescent="0.45"/>
    <row r="49" ht="21.75" customHeight="1" x14ac:dyDescent="0.45"/>
    <row r="50" ht="21.75" customHeight="1" x14ac:dyDescent="0.45"/>
    <row r="51" ht="21.75" customHeight="1" x14ac:dyDescent="0.45"/>
    <row r="52" ht="21.75" customHeight="1" x14ac:dyDescent="0.45"/>
    <row r="53" ht="21.75" customHeight="1" x14ac:dyDescent="0.45"/>
    <row r="54" ht="21.75" customHeight="1" x14ac:dyDescent="0.45"/>
    <row r="55" ht="21.75" customHeight="1" x14ac:dyDescent="0.45"/>
    <row r="56" ht="21.75" customHeight="1" x14ac:dyDescent="0.45"/>
    <row r="57" ht="21.75" customHeight="1" x14ac:dyDescent="0.45"/>
    <row r="58" ht="21.75" customHeight="1" x14ac:dyDescent="0.45"/>
    <row r="59" ht="21.75" customHeight="1" x14ac:dyDescent="0.45"/>
    <row r="60" ht="21.75" customHeight="1" x14ac:dyDescent="0.45"/>
    <row r="61" ht="21.75" customHeight="1" x14ac:dyDescent="0.45"/>
    <row r="62" ht="21.75" customHeight="1" x14ac:dyDescent="0.45"/>
    <row r="63" ht="21.75" customHeight="1" x14ac:dyDescent="0.45"/>
    <row r="64" ht="21.75" customHeight="1" x14ac:dyDescent="0.45"/>
    <row r="65" ht="21.75" customHeight="1" x14ac:dyDescent="0.45"/>
    <row r="66" ht="21.75" customHeight="1" x14ac:dyDescent="0.45"/>
    <row r="67" ht="21.75" customHeight="1" x14ac:dyDescent="0.45"/>
    <row r="68" ht="21.75" customHeight="1" x14ac:dyDescent="0.45"/>
    <row r="69" ht="21.75" customHeight="1" x14ac:dyDescent="0.45"/>
    <row r="70" ht="21.75" customHeight="1" x14ac:dyDescent="0.45"/>
    <row r="71" ht="21.75" customHeight="1" x14ac:dyDescent="0.45"/>
    <row r="72" ht="21.75" customHeight="1" x14ac:dyDescent="0.45"/>
    <row r="73" ht="21.75" customHeight="1" x14ac:dyDescent="0.45"/>
    <row r="74" ht="21.75" customHeight="1" x14ac:dyDescent="0.45"/>
    <row r="75" ht="21.75" customHeight="1" x14ac:dyDescent="0.45"/>
    <row r="76" ht="21.75" customHeight="1" x14ac:dyDescent="0.45"/>
    <row r="77" ht="21.75" customHeight="1" x14ac:dyDescent="0.45"/>
    <row r="78" ht="21.75" customHeight="1" x14ac:dyDescent="0.45"/>
    <row r="79" ht="21.75" customHeight="1" x14ac:dyDescent="0.45"/>
    <row r="80" ht="21.75" customHeight="1" x14ac:dyDescent="0.45"/>
    <row r="81" ht="21.75" customHeight="1" x14ac:dyDescent="0.45"/>
    <row r="82" ht="21.75" customHeight="1" x14ac:dyDescent="0.45"/>
    <row r="83" ht="21.75" customHeight="1" x14ac:dyDescent="0.45"/>
    <row r="84" ht="21.75" customHeight="1" x14ac:dyDescent="0.45"/>
    <row r="85" ht="21.75" customHeight="1" x14ac:dyDescent="0.45"/>
    <row r="86" ht="21.75" customHeight="1" x14ac:dyDescent="0.45"/>
    <row r="87" ht="21.75" customHeight="1" x14ac:dyDescent="0.45"/>
    <row r="88" ht="21.75" customHeight="1" x14ac:dyDescent="0.45"/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8"/>
  <sheetViews>
    <sheetView rightToLeft="1" workbookViewId="0">
      <selection activeCell="H18" sqref="H18"/>
    </sheetView>
  </sheetViews>
  <sheetFormatPr defaultRowHeight="18.75" x14ac:dyDescent="0.45"/>
  <cols>
    <col min="1" max="1" width="5.140625" style="7" customWidth="1"/>
    <col min="2" max="2" width="14.28515625" style="7" customWidth="1"/>
    <col min="3" max="3" width="1.28515625" style="7" customWidth="1"/>
    <col min="4" max="4" width="2.5703125" style="7" customWidth="1"/>
    <col min="5" max="5" width="10.42578125" style="7" customWidth="1"/>
    <col min="6" max="6" width="1.28515625" style="7" customWidth="1"/>
    <col min="7" max="7" width="14.28515625" style="7" customWidth="1"/>
    <col min="8" max="8" width="1.28515625" style="7" customWidth="1"/>
    <col min="9" max="9" width="14.28515625" style="7" customWidth="1"/>
    <col min="10" max="10" width="1.28515625" style="7" customWidth="1"/>
    <col min="11" max="11" width="13" style="7" customWidth="1"/>
    <col min="12" max="12" width="1.28515625" style="7" customWidth="1"/>
    <col min="13" max="13" width="13" style="7" customWidth="1"/>
    <col min="14" max="14" width="1.28515625" style="7" customWidth="1"/>
    <col min="15" max="15" width="13" style="7" customWidth="1"/>
    <col min="16" max="16" width="1.28515625" style="7" customWidth="1"/>
    <col min="17" max="17" width="13" style="7" customWidth="1"/>
    <col min="18" max="18" width="1.28515625" style="7" customWidth="1"/>
    <col min="19" max="19" width="15.5703125" style="7" customWidth="1"/>
    <col min="20" max="20" width="1.28515625" style="7" customWidth="1"/>
    <col min="21" max="21" width="19.42578125" style="7" customWidth="1"/>
    <col min="22" max="22" width="1.28515625" style="7" customWidth="1"/>
    <col min="23" max="23" width="14.28515625" style="7" customWidth="1"/>
    <col min="24" max="24" width="1.28515625" style="7" customWidth="1"/>
    <col min="25" max="25" width="16.85546875" style="7" customWidth="1"/>
    <col min="26" max="26" width="1.28515625" style="7" customWidth="1"/>
    <col min="27" max="27" width="15.5703125" style="7" customWidth="1"/>
    <col min="28" max="28" width="0.28515625" style="7" customWidth="1"/>
    <col min="29" max="29" width="9.140625" style="7"/>
  </cols>
  <sheetData>
    <row r="1" spans="1:27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 ht="21.75" customHeight="1" x14ac:dyDescent="0.4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3" spans="1:27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</row>
    <row r="4" spans="1:27" ht="14.45" customHeight="1" x14ac:dyDescent="0.45"/>
    <row r="5" spans="1:27" ht="14.45" customHeight="1" x14ac:dyDescent="0.45">
      <c r="A5" s="8" t="s">
        <v>106</v>
      </c>
      <c r="B5" s="73" t="s">
        <v>107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</row>
    <row r="6" spans="1:27" ht="14.45" customHeight="1" x14ac:dyDescent="0.45">
      <c r="E6" s="69" t="s">
        <v>7</v>
      </c>
      <c r="F6" s="69"/>
      <c r="G6" s="69"/>
      <c r="H6" s="69"/>
      <c r="I6" s="69"/>
      <c r="K6" s="69" t="s">
        <v>8</v>
      </c>
      <c r="L6" s="69"/>
      <c r="M6" s="69"/>
      <c r="N6" s="69"/>
      <c r="O6" s="69"/>
      <c r="P6" s="69"/>
      <c r="Q6" s="69"/>
      <c r="S6" s="69" t="s">
        <v>9</v>
      </c>
      <c r="T6" s="69"/>
      <c r="U6" s="69"/>
      <c r="V6" s="69"/>
      <c r="W6" s="69"/>
      <c r="X6" s="69"/>
      <c r="Y6" s="69"/>
      <c r="Z6" s="69"/>
      <c r="AA6" s="69"/>
    </row>
    <row r="7" spans="1:27" ht="14.45" customHeight="1" x14ac:dyDescent="0.45">
      <c r="E7" s="58"/>
      <c r="F7" s="58"/>
      <c r="G7" s="58"/>
      <c r="H7" s="58"/>
      <c r="I7" s="58"/>
      <c r="K7" s="68" t="s">
        <v>108</v>
      </c>
      <c r="L7" s="68"/>
      <c r="M7" s="68"/>
      <c r="N7" s="58"/>
      <c r="O7" s="68" t="s">
        <v>109</v>
      </c>
      <c r="P7" s="68"/>
      <c r="Q7" s="68"/>
      <c r="S7" s="58"/>
      <c r="T7" s="58"/>
      <c r="U7" s="58"/>
      <c r="V7" s="58"/>
      <c r="W7" s="58"/>
      <c r="X7" s="58"/>
      <c r="Y7" s="58"/>
      <c r="Z7" s="58"/>
      <c r="AA7" s="58"/>
    </row>
    <row r="8" spans="1:27" ht="14.45" customHeight="1" x14ac:dyDescent="0.45">
      <c r="A8" s="69" t="s">
        <v>110</v>
      </c>
      <c r="B8" s="69"/>
      <c r="D8" s="69" t="s">
        <v>111</v>
      </c>
      <c r="E8" s="69"/>
      <c r="G8" s="2" t="s">
        <v>14</v>
      </c>
      <c r="I8" s="2" t="s">
        <v>15</v>
      </c>
      <c r="K8" s="3" t="s">
        <v>13</v>
      </c>
      <c r="L8" s="58"/>
      <c r="M8" s="3" t="s">
        <v>14</v>
      </c>
      <c r="O8" s="3" t="s">
        <v>13</v>
      </c>
      <c r="P8" s="58"/>
      <c r="Q8" s="3" t="s">
        <v>16</v>
      </c>
      <c r="S8" s="2" t="s">
        <v>13</v>
      </c>
      <c r="U8" s="2" t="s">
        <v>112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8"/>
  <sheetViews>
    <sheetView rightToLeft="1" workbookViewId="0">
      <selection activeCell="F21" sqref="F21"/>
    </sheetView>
  </sheetViews>
  <sheetFormatPr defaultRowHeight="15.75" x14ac:dyDescent="0.4"/>
  <cols>
    <col min="1" max="1" width="5.140625" style="6" customWidth="1"/>
    <col min="2" max="2" width="28.5703125" style="6" customWidth="1"/>
    <col min="3" max="3" width="1.28515625" style="6" customWidth="1"/>
    <col min="4" max="4" width="16.85546875" style="6" customWidth="1"/>
    <col min="5" max="5" width="1.28515625" style="6" customWidth="1"/>
    <col min="6" max="6" width="24.7109375" style="6" customWidth="1"/>
    <col min="7" max="7" width="1.28515625" style="6" customWidth="1"/>
    <col min="8" max="8" width="13" style="6" customWidth="1"/>
    <col min="9" max="9" width="1.28515625" style="6" customWidth="1"/>
    <col min="10" max="10" width="13" style="6" customWidth="1"/>
    <col min="11" max="11" width="1.28515625" style="6" customWidth="1"/>
    <col min="12" max="12" width="11.7109375" style="6" customWidth="1"/>
    <col min="13" max="13" width="1.28515625" style="6" customWidth="1"/>
    <col min="14" max="14" width="13" style="6" customWidth="1"/>
    <col min="15" max="15" width="1.28515625" style="6" customWidth="1"/>
    <col min="16" max="16" width="13" style="6" customWidth="1"/>
    <col min="17" max="17" width="1.28515625" style="6" customWidth="1"/>
    <col min="18" max="18" width="13" style="6" customWidth="1"/>
    <col min="19" max="19" width="1.28515625" style="6" customWidth="1"/>
    <col min="20" max="20" width="13" style="6" customWidth="1"/>
    <col min="21" max="21" width="1.28515625" style="6" customWidth="1"/>
    <col min="22" max="22" width="13" style="6" customWidth="1"/>
    <col min="23" max="23" width="1.28515625" style="6" customWidth="1"/>
    <col min="24" max="24" width="13" style="6" customWidth="1"/>
    <col min="25" max="25" width="1.28515625" style="6" customWidth="1"/>
    <col min="26" max="26" width="13" style="6" customWidth="1"/>
    <col min="27" max="27" width="1.28515625" style="6" customWidth="1"/>
    <col min="28" max="28" width="13" style="6" customWidth="1"/>
    <col min="29" max="29" width="1.28515625" style="6" customWidth="1"/>
    <col min="30" max="30" width="15.5703125" style="6" customWidth="1"/>
    <col min="31" max="31" width="1.28515625" style="6" customWidth="1"/>
    <col min="32" max="32" width="15.5703125" style="6" customWidth="1"/>
    <col min="33" max="33" width="1.28515625" style="6" customWidth="1"/>
    <col min="34" max="34" width="13" style="6" customWidth="1"/>
    <col min="35" max="35" width="1.28515625" style="6" customWidth="1"/>
    <col min="36" max="36" width="15.5703125" style="6" customWidth="1"/>
    <col min="37" max="37" width="1.28515625" style="6" customWidth="1"/>
    <col min="38" max="38" width="14.28515625" style="6" customWidth="1"/>
    <col min="39" max="39" width="0.28515625" style="6" customWidth="1"/>
    <col min="40" max="40" width="9.140625" style="6"/>
  </cols>
  <sheetData>
    <row r="1" spans="1:38" ht="29.1" customHeight="1" x14ac:dyDescent="0.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</row>
    <row r="2" spans="1:38" ht="21.75" customHeight="1" x14ac:dyDescent="0.4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</row>
    <row r="3" spans="1:38" ht="21.75" customHeight="1" x14ac:dyDescent="0.4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</row>
    <row r="4" spans="1:38" ht="14.45" customHeight="1" x14ac:dyDescent="0.4"/>
    <row r="5" spans="1:38" ht="14.45" customHeight="1" x14ac:dyDescent="0.4">
      <c r="A5" s="1" t="s">
        <v>113</v>
      </c>
      <c r="B5" s="75" t="s">
        <v>114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</row>
    <row r="6" spans="1:38" ht="14.45" customHeight="1" x14ac:dyDescent="0.4">
      <c r="A6" s="69" t="s">
        <v>115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 t="s">
        <v>7</v>
      </c>
      <c r="Q6" s="69"/>
      <c r="R6" s="69"/>
      <c r="S6" s="69"/>
      <c r="T6" s="69"/>
      <c r="V6" s="69" t="s">
        <v>8</v>
      </c>
      <c r="W6" s="69"/>
      <c r="X6" s="69"/>
      <c r="Y6" s="69"/>
      <c r="Z6" s="69"/>
      <c r="AA6" s="69"/>
      <c r="AB6" s="69"/>
      <c r="AD6" s="69" t="s">
        <v>9</v>
      </c>
      <c r="AE6" s="69"/>
      <c r="AF6" s="69"/>
      <c r="AG6" s="69"/>
      <c r="AH6" s="69"/>
      <c r="AI6" s="69"/>
      <c r="AJ6" s="69"/>
      <c r="AK6" s="69"/>
      <c r="AL6" s="69"/>
    </row>
    <row r="7" spans="1:38" ht="14.45" customHeight="1" x14ac:dyDescent="0.4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V7" s="68" t="s">
        <v>10</v>
      </c>
      <c r="W7" s="68"/>
      <c r="X7" s="68"/>
      <c r="Y7" s="50"/>
      <c r="Z7" s="68" t="s">
        <v>11</v>
      </c>
      <c r="AA7" s="68"/>
      <c r="AB7" s="68"/>
      <c r="AD7" s="50"/>
      <c r="AE7" s="50"/>
      <c r="AF7" s="50"/>
      <c r="AG7" s="50"/>
      <c r="AH7" s="50"/>
      <c r="AI7" s="50"/>
      <c r="AJ7" s="50"/>
      <c r="AK7" s="50"/>
      <c r="AL7" s="50"/>
    </row>
    <row r="8" spans="1:38" ht="14.45" customHeight="1" x14ac:dyDescent="0.4">
      <c r="A8" s="69" t="s">
        <v>116</v>
      </c>
      <c r="B8" s="69"/>
      <c r="D8" s="2" t="s">
        <v>117</v>
      </c>
      <c r="F8" s="2" t="s">
        <v>118</v>
      </c>
      <c r="H8" s="2" t="s">
        <v>119</v>
      </c>
      <c r="J8" s="2" t="s">
        <v>120</v>
      </c>
      <c r="L8" s="2" t="s">
        <v>121</v>
      </c>
      <c r="N8" s="2" t="s">
        <v>99</v>
      </c>
      <c r="P8" s="2" t="s">
        <v>13</v>
      </c>
      <c r="R8" s="2" t="s">
        <v>14</v>
      </c>
      <c r="T8" s="2" t="s">
        <v>15</v>
      </c>
      <c r="V8" s="3" t="s">
        <v>13</v>
      </c>
      <c r="W8" s="50"/>
      <c r="X8" s="3" t="s">
        <v>14</v>
      </c>
      <c r="Z8" s="3" t="s">
        <v>13</v>
      </c>
      <c r="AA8" s="50"/>
      <c r="AB8" s="3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4"/>
  <sheetViews>
    <sheetView rightToLeft="1" workbookViewId="0">
      <selection activeCell="I14" sqref="I14"/>
    </sheetView>
  </sheetViews>
  <sheetFormatPr defaultRowHeight="15.75" x14ac:dyDescent="0.4"/>
  <cols>
    <col min="1" max="1" width="29.85546875" style="6" customWidth="1"/>
    <col min="2" max="2" width="1.28515625" style="6" customWidth="1"/>
    <col min="3" max="3" width="15.5703125" style="6" customWidth="1"/>
    <col min="4" max="4" width="1.28515625" style="6" customWidth="1"/>
    <col min="5" max="5" width="15.5703125" style="6" customWidth="1"/>
    <col min="6" max="6" width="1.28515625" style="6" customWidth="1"/>
    <col min="7" max="7" width="13" style="6" customWidth="1"/>
    <col min="8" max="8" width="1.28515625" style="6" customWidth="1"/>
    <col min="9" max="9" width="13" style="6" customWidth="1"/>
    <col min="10" max="10" width="1.28515625" style="6" customWidth="1"/>
    <col min="11" max="11" width="23.42578125" style="6" customWidth="1"/>
    <col min="12" max="12" width="1.28515625" style="6" customWidth="1"/>
    <col min="13" max="13" width="48.28515625" style="6" bestFit="1" customWidth="1"/>
    <col min="14" max="14" width="0.28515625" customWidth="1"/>
  </cols>
  <sheetData>
    <row r="1" spans="1:13" ht="29.1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21.75" customHeight="1" x14ac:dyDescent="0.2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1.75" customHeight="1" x14ac:dyDescent="0.2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14.45" customHeight="1" x14ac:dyDescent="0.2">
      <c r="A4" s="75" t="s">
        <v>122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ht="14.45" customHeight="1" x14ac:dyDescent="0.2">
      <c r="A5" s="75" t="s">
        <v>123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 ht="14.45" customHeight="1" x14ac:dyDescent="0.4"/>
    <row r="7" spans="1:13" ht="14.45" customHeight="1" x14ac:dyDescent="0.2">
      <c r="A7" s="26"/>
      <c r="B7" s="26"/>
      <c r="C7" s="69" t="s">
        <v>9</v>
      </c>
      <c r="D7" s="69"/>
      <c r="E7" s="69"/>
      <c r="F7" s="69"/>
      <c r="G7" s="69"/>
      <c r="H7" s="69"/>
      <c r="I7" s="69"/>
      <c r="J7" s="69"/>
      <c r="K7" s="69"/>
      <c r="L7" s="69"/>
      <c r="M7" s="69"/>
    </row>
    <row r="8" spans="1:13" ht="14.45" customHeight="1" x14ac:dyDescent="0.2">
      <c r="A8" s="2" t="s">
        <v>124</v>
      </c>
      <c r="B8" s="26"/>
      <c r="C8" s="3" t="s">
        <v>13</v>
      </c>
      <c r="D8" s="27"/>
      <c r="E8" s="3" t="s">
        <v>125</v>
      </c>
      <c r="F8" s="27"/>
      <c r="G8" s="3" t="s">
        <v>126</v>
      </c>
      <c r="H8" s="27"/>
      <c r="I8" s="3" t="s">
        <v>127</v>
      </c>
      <c r="J8" s="27"/>
      <c r="K8" s="3" t="s">
        <v>128</v>
      </c>
      <c r="L8" s="27"/>
      <c r="M8" s="3" t="s">
        <v>129</v>
      </c>
    </row>
    <row r="9" spans="1:13" ht="21.75" customHeight="1" x14ac:dyDescent="0.2">
      <c r="A9" s="28" t="s">
        <v>65</v>
      </c>
      <c r="B9" s="26"/>
      <c r="C9" s="29">
        <v>50000000</v>
      </c>
      <c r="D9" s="26"/>
      <c r="E9" s="29">
        <v>13260</v>
      </c>
      <c r="F9" s="26"/>
      <c r="G9" s="29">
        <v>6630</v>
      </c>
      <c r="H9" s="26"/>
      <c r="I9" s="30">
        <v>-0.5</v>
      </c>
      <c r="J9" s="26"/>
      <c r="K9" s="29">
        <v>331500000000</v>
      </c>
      <c r="L9" s="26"/>
      <c r="M9" s="28" t="s">
        <v>297</v>
      </c>
    </row>
    <row r="10" spans="1:13" ht="21.75" customHeight="1" x14ac:dyDescent="0.2">
      <c r="A10" s="4" t="s">
        <v>93</v>
      </c>
      <c r="B10" s="26"/>
      <c r="C10" s="22">
        <f>SUM(C9)</f>
        <v>50000000</v>
      </c>
      <c r="D10" s="26"/>
      <c r="E10" s="22"/>
      <c r="F10" s="26"/>
      <c r="G10" s="22"/>
      <c r="H10" s="26"/>
      <c r="I10" s="22"/>
      <c r="J10" s="26"/>
      <c r="K10" s="22">
        <f>SUM(K9)</f>
        <v>331500000000</v>
      </c>
      <c r="L10" s="26"/>
      <c r="M10" s="15"/>
    </row>
    <row r="11" spans="1:13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</row>
    <row r="12" spans="1:13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x14ac:dyDescent="0.2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1"/>
  <sheetViews>
    <sheetView rightToLeft="1" workbookViewId="0">
      <selection activeCell="H21" sqref="H21:H22"/>
    </sheetView>
  </sheetViews>
  <sheetFormatPr defaultRowHeight="18.75" x14ac:dyDescent="0.45"/>
  <cols>
    <col min="1" max="1" width="5.140625" style="7" customWidth="1"/>
    <col min="2" max="2" width="15.7109375" style="7" customWidth="1"/>
    <col min="3" max="3" width="1.28515625" style="7" customWidth="1"/>
    <col min="4" max="4" width="20.5703125" style="7" customWidth="1"/>
    <col min="5" max="5" width="1.28515625" style="7" customWidth="1"/>
    <col min="6" max="6" width="20.7109375" style="7" customWidth="1"/>
    <col min="7" max="7" width="1.28515625" style="7" customWidth="1"/>
    <col min="8" max="8" width="22.28515625" style="7" customWidth="1"/>
    <col min="9" max="9" width="1.28515625" style="7" customWidth="1"/>
    <col min="10" max="10" width="20.5703125" style="7" customWidth="1"/>
    <col min="11" max="11" width="1.28515625" style="7" customWidth="1"/>
    <col min="12" max="12" width="18.140625" style="7" customWidth="1"/>
    <col min="13" max="13" width="0.28515625" style="7" customWidth="1"/>
    <col min="14" max="14" width="9.140625" style="7"/>
  </cols>
  <sheetData>
    <row r="1" spans="1:13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3" ht="21.75" customHeight="1" x14ac:dyDescent="0.4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3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13" ht="14.45" customHeight="1" x14ac:dyDescent="0.45"/>
    <row r="5" spans="1:13" ht="14.45" customHeight="1" x14ac:dyDescent="0.45">
      <c r="A5" s="8" t="s">
        <v>130</v>
      </c>
      <c r="B5" s="73" t="s">
        <v>131</v>
      </c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3" ht="18" customHeight="1" x14ac:dyDescent="0.45">
      <c r="A6" s="13"/>
      <c r="B6" s="13"/>
      <c r="C6" s="13"/>
      <c r="D6" s="2" t="s">
        <v>7</v>
      </c>
      <c r="E6" s="13"/>
      <c r="F6" s="69" t="s">
        <v>8</v>
      </c>
      <c r="G6" s="69"/>
      <c r="H6" s="69"/>
      <c r="I6" s="13"/>
      <c r="J6" s="69" t="s">
        <v>9</v>
      </c>
      <c r="K6" s="69"/>
      <c r="L6" s="69"/>
    </row>
    <row r="7" spans="1:13" ht="20.25" customHeight="1" x14ac:dyDescent="0.45">
      <c r="A7" s="69" t="s">
        <v>132</v>
      </c>
      <c r="B7" s="69"/>
      <c r="C7" s="13"/>
      <c r="D7" s="2" t="s">
        <v>133</v>
      </c>
      <c r="E7" s="13"/>
      <c r="F7" s="2" t="s">
        <v>134</v>
      </c>
      <c r="G7" s="13"/>
      <c r="H7" s="2" t="s">
        <v>135</v>
      </c>
      <c r="I7" s="13"/>
      <c r="J7" s="2" t="s">
        <v>133</v>
      </c>
      <c r="K7" s="13"/>
      <c r="L7" s="2" t="s">
        <v>18</v>
      </c>
    </row>
    <row r="8" spans="1:13" ht="21.75" customHeight="1" x14ac:dyDescent="0.45">
      <c r="A8" s="70" t="s">
        <v>299</v>
      </c>
      <c r="B8" s="70"/>
      <c r="C8" s="13"/>
      <c r="D8" s="15">
        <v>13665561</v>
      </c>
      <c r="E8" s="13"/>
      <c r="F8" s="15">
        <v>58031</v>
      </c>
      <c r="G8" s="13"/>
      <c r="H8" s="15">
        <v>0</v>
      </c>
      <c r="I8" s="13"/>
      <c r="J8" s="15">
        <v>13723592</v>
      </c>
      <c r="K8" s="13"/>
      <c r="L8" s="31">
        <v>0</v>
      </c>
    </row>
    <row r="9" spans="1:13" ht="21.75" customHeight="1" x14ac:dyDescent="0.45">
      <c r="A9" s="67" t="s">
        <v>307</v>
      </c>
      <c r="B9" s="67"/>
      <c r="C9" s="13"/>
      <c r="D9" s="17">
        <v>5849743</v>
      </c>
      <c r="E9" s="13"/>
      <c r="F9" s="17">
        <v>24841</v>
      </c>
      <c r="G9" s="13"/>
      <c r="H9" s="17">
        <v>0</v>
      </c>
      <c r="I9" s="13"/>
      <c r="J9" s="17">
        <v>5874584</v>
      </c>
      <c r="K9" s="13"/>
      <c r="L9" s="32">
        <v>0</v>
      </c>
    </row>
    <row r="10" spans="1:13" ht="21.75" customHeight="1" x14ac:dyDescent="0.45">
      <c r="A10" s="67" t="s">
        <v>300</v>
      </c>
      <c r="B10" s="67"/>
      <c r="C10" s="13"/>
      <c r="D10" s="17">
        <v>351721625</v>
      </c>
      <c r="E10" s="13"/>
      <c r="F10" s="17">
        <v>15457995028469</v>
      </c>
      <c r="G10" s="13"/>
      <c r="H10" s="17">
        <v>15455519329766</v>
      </c>
      <c r="I10" s="13"/>
      <c r="J10" s="17">
        <v>2827420328</v>
      </c>
      <c r="K10" s="13"/>
      <c r="L10" s="32">
        <v>0</v>
      </c>
    </row>
    <row r="11" spans="1:13" ht="21.75" customHeight="1" x14ac:dyDescent="0.45">
      <c r="A11" s="67" t="s">
        <v>301</v>
      </c>
      <c r="B11" s="67"/>
      <c r="C11" s="13"/>
      <c r="D11" s="17">
        <v>42412776</v>
      </c>
      <c r="E11" s="13"/>
      <c r="F11" s="17">
        <v>180046</v>
      </c>
      <c r="G11" s="13"/>
      <c r="H11" s="17">
        <v>0</v>
      </c>
      <c r="I11" s="13"/>
      <c r="J11" s="17">
        <v>42592822</v>
      </c>
      <c r="K11" s="13"/>
      <c r="L11" s="32">
        <v>0</v>
      </c>
      <c r="M11" s="7">
        <v>0</v>
      </c>
    </row>
    <row r="12" spans="1:13" ht="21.75" customHeight="1" x14ac:dyDescent="0.45">
      <c r="A12" s="67" t="s">
        <v>302</v>
      </c>
      <c r="B12" s="67"/>
      <c r="C12" s="13"/>
      <c r="D12" s="17">
        <v>562190343</v>
      </c>
      <c r="E12" s="13"/>
      <c r="F12" s="17">
        <v>12867721561841</v>
      </c>
      <c r="G12" s="13"/>
      <c r="H12" s="17">
        <v>12868006285000</v>
      </c>
      <c r="I12" s="13"/>
      <c r="J12" s="17">
        <v>277467184</v>
      </c>
      <c r="K12" s="13"/>
      <c r="L12" s="32">
        <v>0</v>
      </c>
    </row>
    <row r="13" spans="1:13" ht="21.75" customHeight="1" x14ac:dyDescent="0.45">
      <c r="A13" s="67" t="s">
        <v>303</v>
      </c>
      <c r="B13" s="67"/>
      <c r="C13" s="13"/>
      <c r="D13" s="17">
        <v>623149318</v>
      </c>
      <c r="E13" s="13"/>
      <c r="F13" s="17">
        <v>3905482294908</v>
      </c>
      <c r="G13" s="13"/>
      <c r="H13" s="17">
        <v>3905502220000</v>
      </c>
      <c r="I13" s="13"/>
      <c r="J13" s="17">
        <v>603224226</v>
      </c>
      <c r="K13" s="13"/>
      <c r="L13" s="32">
        <v>0</v>
      </c>
    </row>
    <row r="14" spans="1:13" ht="21.75" customHeight="1" x14ac:dyDescent="0.45">
      <c r="A14" s="67" t="s">
        <v>304</v>
      </c>
      <c r="B14" s="67"/>
      <c r="C14" s="13"/>
      <c r="D14" s="17">
        <v>304265534</v>
      </c>
      <c r="E14" s="13"/>
      <c r="F14" s="17">
        <v>1286623</v>
      </c>
      <c r="G14" s="13"/>
      <c r="H14" s="17">
        <v>1050000</v>
      </c>
      <c r="I14" s="13"/>
      <c r="J14" s="17">
        <v>304502157</v>
      </c>
      <c r="K14" s="13"/>
      <c r="L14" s="32">
        <v>0</v>
      </c>
    </row>
    <row r="15" spans="1:13" ht="21.75" customHeight="1" x14ac:dyDescent="0.45">
      <c r="A15" s="67" t="s">
        <v>303</v>
      </c>
      <c r="B15" s="67"/>
      <c r="C15" s="13"/>
      <c r="D15" s="17">
        <v>3832000000000</v>
      </c>
      <c r="E15" s="13"/>
      <c r="F15" s="17">
        <v>4136000000000</v>
      </c>
      <c r="G15" s="13"/>
      <c r="H15" s="17">
        <v>4215000000000</v>
      </c>
      <c r="I15" s="13"/>
      <c r="J15" s="17">
        <v>3753000000000</v>
      </c>
      <c r="K15" s="13"/>
      <c r="L15" s="32">
        <v>2.7300000000000001E-2</v>
      </c>
    </row>
    <row r="16" spans="1:13" ht="21.75" customHeight="1" x14ac:dyDescent="0.45">
      <c r="A16" s="66" t="s">
        <v>93</v>
      </c>
      <c r="B16" s="66"/>
      <c r="C16" s="13"/>
      <c r="D16" s="22">
        <f>SUM(D8:D15)</f>
        <v>3833903254900</v>
      </c>
      <c r="E16" s="13"/>
      <c r="F16" s="22">
        <f>SUM(F8:F15)</f>
        <v>36367200434759</v>
      </c>
      <c r="G16" s="13"/>
      <c r="H16" s="22">
        <f>SUM(H8:H15)</f>
        <v>36444028884766</v>
      </c>
      <c r="I16" s="13"/>
      <c r="J16" s="22">
        <f>SUM(J8:J15)</f>
        <v>3757074804893</v>
      </c>
      <c r="K16" s="13"/>
      <c r="L16" s="34">
        <f>SUM(L8:L15)</f>
        <v>2.7300000000000001E-2</v>
      </c>
    </row>
    <row r="17" spans="1:12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4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4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4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mergeCells count="16">
    <mergeCell ref="A1:L1"/>
    <mergeCell ref="A2:L2"/>
    <mergeCell ref="A3:L3"/>
    <mergeCell ref="B5:L5"/>
    <mergeCell ref="F6:H6"/>
    <mergeCell ref="J6:L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9"/>
  <sheetViews>
    <sheetView rightToLeft="1" workbookViewId="0">
      <selection activeCell="F15" sqref="F15"/>
    </sheetView>
  </sheetViews>
  <sheetFormatPr defaultRowHeight="18.75" x14ac:dyDescent="0.45"/>
  <cols>
    <col min="1" max="1" width="2.5703125" style="7" customWidth="1"/>
    <col min="2" max="2" width="44.140625" style="7" customWidth="1"/>
    <col min="3" max="3" width="1.28515625" style="7" customWidth="1"/>
    <col min="4" max="4" width="11.7109375" style="7" customWidth="1"/>
    <col min="5" max="5" width="1.28515625" style="7" customWidth="1"/>
    <col min="6" max="6" width="22" style="7" customWidth="1"/>
    <col min="7" max="7" width="1.28515625" style="7" customWidth="1"/>
    <col min="8" max="8" width="15.5703125" style="7" customWidth="1"/>
    <col min="9" max="9" width="1.28515625" style="7" customWidth="1"/>
    <col min="10" max="10" width="19.42578125" style="7" customWidth="1"/>
    <col min="11" max="11" width="0.28515625" customWidth="1"/>
  </cols>
  <sheetData>
    <row r="1" spans="1:12" ht="29.1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2" ht="21.75" customHeight="1" x14ac:dyDescent="0.2">
      <c r="A2" s="72" t="s">
        <v>136</v>
      </c>
      <c r="B2" s="72"/>
      <c r="C2" s="72"/>
      <c r="D2" s="72"/>
      <c r="E2" s="72"/>
      <c r="F2" s="72"/>
      <c r="G2" s="72"/>
      <c r="H2" s="72"/>
      <c r="I2" s="72"/>
      <c r="J2" s="72"/>
    </row>
    <row r="3" spans="1:12" ht="21.75" customHeight="1" x14ac:dyDescent="0.2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</row>
    <row r="4" spans="1:12" ht="14.45" customHeight="1" x14ac:dyDescent="0.45"/>
    <row r="5" spans="1:12" ht="29.1" customHeight="1" x14ac:dyDescent="0.2">
      <c r="A5" s="8" t="s">
        <v>137</v>
      </c>
      <c r="B5" s="73" t="s">
        <v>138</v>
      </c>
      <c r="C5" s="73"/>
      <c r="D5" s="73"/>
      <c r="E5" s="73"/>
      <c r="F5" s="73"/>
      <c r="G5" s="73"/>
      <c r="H5" s="73"/>
      <c r="I5" s="73"/>
      <c r="J5" s="73"/>
    </row>
    <row r="6" spans="1:12" ht="14.45" customHeight="1" x14ac:dyDescent="0.2">
      <c r="A6" s="13"/>
      <c r="B6" s="13"/>
      <c r="C6" s="13"/>
      <c r="D6" s="13"/>
      <c r="E6" s="13"/>
      <c r="F6" s="13"/>
      <c r="G6" s="13"/>
      <c r="H6" s="13"/>
      <c r="I6" s="13"/>
      <c r="J6" s="13"/>
      <c r="K6" s="38"/>
      <c r="L6" s="38"/>
    </row>
    <row r="7" spans="1:12" ht="14.45" customHeight="1" x14ac:dyDescent="0.2">
      <c r="A7" s="69" t="s">
        <v>139</v>
      </c>
      <c r="B7" s="69"/>
      <c r="C7" s="13"/>
      <c r="D7" s="2" t="s">
        <v>140</v>
      </c>
      <c r="E7" s="13"/>
      <c r="F7" s="2" t="s">
        <v>133</v>
      </c>
      <c r="G7" s="13"/>
      <c r="H7" s="2" t="s">
        <v>141</v>
      </c>
      <c r="I7" s="13"/>
      <c r="J7" s="2" t="s">
        <v>142</v>
      </c>
      <c r="K7" s="38"/>
      <c r="L7" s="38"/>
    </row>
    <row r="8" spans="1:12" ht="21.75" customHeight="1" x14ac:dyDescent="0.2">
      <c r="A8" s="70" t="s">
        <v>143</v>
      </c>
      <c r="B8" s="70"/>
      <c r="C8" s="13"/>
      <c r="D8" s="14" t="s">
        <v>144</v>
      </c>
      <c r="E8" s="13"/>
      <c r="F8" s="15">
        <f>'درآمد سرمایه گذاری در سهام'!U147+'درآمد اعمال اختیار'!Y11</f>
        <v>52621401817376</v>
      </c>
      <c r="G8" s="13"/>
      <c r="H8" s="16">
        <v>96.79</v>
      </c>
      <c r="I8" s="13"/>
      <c r="J8" s="16">
        <v>16.64</v>
      </c>
      <c r="K8" s="38"/>
      <c r="L8" s="38"/>
    </row>
    <row r="9" spans="1:12" ht="21.75" customHeight="1" x14ac:dyDescent="0.2">
      <c r="A9" s="67" t="s">
        <v>147</v>
      </c>
      <c r="B9" s="67"/>
      <c r="C9" s="13"/>
      <c r="D9" s="47" t="s">
        <v>145</v>
      </c>
      <c r="E9" s="13"/>
      <c r="F9" s="17">
        <f>'درآمد سپرده بانکی'!H15</f>
        <v>481949836560</v>
      </c>
      <c r="G9" s="13"/>
      <c r="H9" s="18">
        <v>0.43</v>
      </c>
      <c r="I9" s="13"/>
      <c r="J9" s="18">
        <v>7.0000000000000007E-2</v>
      </c>
      <c r="K9" s="38"/>
      <c r="L9" s="38"/>
    </row>
    <row r="10" spans="1:12" ht="21.75" customHeight="1" x14ac:dyDescent="0.2">
      <c r="A10" s="63" t="s">
        <v>148</v>
      </c>
      <c r="B10" s="63"/>
      <c r="C10" s="13"/>
      <c r="D10" s="48" t="s">
        <v>146</v>
      </c>
      <c r="E10" s="13"/>
      <c r="F10" s="20">
        <f>'سایر درآمدها'!F11</f>
        <v>170441910488</v>
      </c>
      <c r="G10" s="13"/>
      <c r="H10" s="21">
        <v>0.72</v>
      </c>
      <c r="I10" s="13"/>
      <c r="J10" s="21">
        <v>0.12</v>
      </c>
      <c r="K10" s="38"/>
      <c r="L10" s="38"/>
    </row>
    <row r="11" spans="1:12" ht="21.75" customHeight="1" x14ac:dyDescent="0.2">
      <c r="A11" s="66" t="s">
        <v>93</v>
      </c>
      <c r="B11" s="66"/>
      <c r="C11" s="13"/>
      <c r="D11" s="22"/>
      <c r="E11" s="13"/>
      <c r="F11" s="22">
        <f>SUM(F8:F10)</f>
        <v>53273793564424</v>
      </c>
      <c r="G11" s="13"/>
      <c r="H11" s="23">
        <f>SUM(H8:H10)</f>
        <v>97.940000000000012</v>
      </c>
      <c r="I11" s="13"/>
      <c r="J11" s="23">
        <f>SUM(J8:J10)</f>
        <v>16.830000000000002</v>
      </c>
      <c r="K11" s="38"/>
      <c r="L11" s="38"/>
    </row>
    <row r="12" spans="1:12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38"/>
      <c r="L12" s="38"/>
    </row>
    <row r="13" spans="1:12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38"/>
      <c r="L13" s="38"/>
    </row>
    <row r="14" spans="1:12" x14ac:dyDescent="0.2">
      <c r="A14" s="13"/>
      <c r="B14" s="13"/>
      <c r="C14" s="13"/>
      <c r="D14" s="13"/>
      <c r="E14" s="13"/>
      <c r="F14" s="17"/>
      <c r="G14" s="13"/>
      <c r="H14" s="13"/>
      <c r="I14" s="13"/>
      <c r="J14" s="13"/>
      <c r="K14" s="38"/>
      <c r="L14" s="38"/>
    </row>
    <row r="15" spans="1:12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38"/>
      <c r="L15" s="38"/>
    </row>
    <row r="16" spans="1:12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38"/>
      <c r="L16" s="38"/>
    </row>
    <row r="17" spans="1:12" x14ac:dyDescent="0.2">
      <c r="A17" s="13"/>
      <c r="B17" s="13"/>
      <c r="C17" s="13"/>
      <c r="D17" s="13"/>
      <c r="E17" s="13"/>
      <c r="F17" s="17"/>
      <c r="G17" s="13"/>
      <c r="H17" s="13"/>
      <c r="I17" s="13"/>
      <c r="J17" s="13"/>
      <c r="K17" s="38"/>
      <c r="L17" s="38"/>
    </row>
    <row r="18" spans="1:12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38"/>
      <c r="L18" s="38"/>
    </row>
    <row r="19" spans="1:12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38"/>
      <c r="L19" s="38"/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66"/>
  <sheetViews>
    <sheetView rightToLeft="1" topLeftCell="A125" workbookViewId="0">
      <selection activeCell="W148" sqref="W148"/>
    </sheetView>
  </sheetViews>
  <sheetFormatPr defaultRowHeight="18.75" x14ac:dyDescent="0.45"/>
  <cols>
    <col min="1" max="1" width="6.140625" style="7" bestFit="1" customWidth="1"/>
    <col min="2" max="2" width="23" style="7" customWidth="1"/>
    <col min="3" max="3" width="1.28515625" style="7" customWidth="1"/>
    <col min="4" max="4" width="18.28515625" style="7" customWidth="1"/>
    <col min="5" max="5" width="1.28515625" style="7" customWidth="1"/>
    <col min="6" max="6" width="19.28515625" style="7" customWidth="1"/>
    <col min="7" max="7" width="1.28515625" style="7" customWidth="1"/>
    <col min="8" max="8" width="18.28515625" style="7" customWidth="1"/>
    <col min="9" max="9" width="1.28515625" style="7" customWidth="1"/>
    <col min="10" max="10" width="20.28515625" style="7" customWidth="1"/>
    <col min="11" max="11" width="1.28515625" style="7" customWidth="1"/>
    <col min="12" max="12" width="17.28515625" style="7" customWidth="1"/>
    <col min="13" max="13" width="1.28515625" style="7" customWidth="1"/>
    <col min="14" max="14" width="18.42578125" style="7" customWidth="1"/>
    <col min="15" max="16" width="1.28515625" style="7" customWidth="1"/>
    <col min="17" max="17" width="20.5703125" style="7" customWidth="1"/>
    <col min="18" max="18" width="1.28515625" style="7" customWidth="1"/>
    <col min="19" max="19" width="19.5703125" style="7" bestFit="1" customWidth="1"/>
    <col min="20" max="20" width="1.28515625" style="7" customWidth="1"/>
    <col min="21" max="21" width="20.28515625" style="7" customWidth="1"/>
    <col min="22" max="22" width="1.28515625" style="7" customWidth="1"/>
    <col min="23" max="23" width="17.28515625" style="7" bestFit="1" customWidth="1"/>
    <col min="24" max="24" width="0.28515625" customWidth="1"/>
  </cols>
  <sheetData>
    <row r="1" spans="1:26" ht="29.1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6" ht="21.75" customHeight="1" x14ac:dyDescent="0.2">
      <c r="A2" s="72" t="s">
        <v>136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</row>
    <row r="3" spans="1:26" ht="21.75" customHeight="1" x14ac:dyDescent="0.2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</row>
    <row r="4" spans="1:26" ht="14.45" customHeight="1" x14ac:dyDescent="0.45"/>
    <row r="5" spans="1:26" ht="14.45" customHeight="1" x14ac:dyDescent="0.2">
      <c r="A5" s="8" t="s">
        <v>149</v>
      </c>
      <c r="B5" s="73" t="s">
        <v>150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</row>
    <row r="6" spans="1:26" ht="14.45" customHeight="1" x14ac:dyDescent="0.2">
      <c r="A6" s="13"/>
      <c r="B6" s="13"/>
      <c r="C6" s="13"/>
      <c r="D6" s="69" t="s">
        <v>151</v>
      </c>
      <c r="E6" s="69"/>
      <c r="F6" s="69"/>
      <c r="G6" s="69"/>
      <c r="H6" s="69"/>
      <c r="I6" s="69"/>
      <c r="J6" s="69"/>
      <c r="K6" s="69"/>
      <c r="L6" s="69"/>
      <c r="M6" s="13"/>
      <c r="N6" s="69" t="s">
        <v>152</v>
      </c>
      <c r="O6" s="69"/>
      <c r="P6" s="69"/>
      <c r="Q6" s="69"/>
      <c r="R6" s="69"/>
      <c r="S6" s="69"/>
      <c r="T6" s="69"/>
      <c r="U6" s="69"/>
      <c r="V6" s="69"/>
      <c r="W6" s="69"/>
    </row>
    <row r="7" spans="1:26" ht="14.45" customHeight="1" x14ac:dyDescent="0.2">
      <c r="A7" s="13"/>
      <c r="B7" s="13"/>
      <c r="C7" s="13"/>
      <c r="D7" s="14"/>
      <c r="E7" s="14"/>
      <c r="F7" s="14"/>
      <c r="G7" s="14"/>
      <c r="H7" s="14"/>
      <c r="I7" s="14"/>
      <c r="J7" s="68" t="s">
        <v>93</v>
      </c>
      <c r="K7" s="68"/>
      <c r="L7" s="68"/>
      <c r="M7" s="13"/>
      <c r="N7" s="14"/>
      <c r="O7" s="14"/>
      <c r="P7" s="14"/>
      <c r="Q7" s="14"/>
      <c r="R7" s="14"/>
      <c r="S7" s="14"/>
      <c r="T7" s="14"/>
      <c r="U7" s="68" t="s">
        <v>93</v>
      </c>
      <c r="V7" s="68"/>
      <c r="W7" s="68"/>
    </row>
    <row r="8" spans="1:26" ht="18.75" customHeight="1" x14ac:dyDescent="0.2">
      <c r="A8" s="69" t="s">
        <v>153</v>
      </c>
      <c r="B8" s="69"/>
      <c r="C8" s="13"/>
      <c r="D8" s="2" t="s">
        <v>154</v>
      </c>
      <c r="E8" s="13"/>
      <c r="F8" s="2" t="s">
        <v>155</v>
      </c>
      <c r="G8" s="13"/>
      <c r="H8" s="2" t="s">
        <v>156</v>
      </c>
      <c r="I8" s="13"/>
      <c r="J8" s="3" t="s">
        <v>133</v>
      </c>
      <c r="K8" s="14"/>
      <c r="L8" s="3" t="s">
        <v>141</v>
      </c>
      <c r="M8" s="13"/>
      <c r="N8" s="2" t="s">
        <v>154</v>
      </c>
      <c r="O8" s="13"/>
      <c r="P8" s="69" t="s">
        <v>155</v>
      </c>
      <c r="Q8" s="69"/>
      <c r="R8" s="13"/>
      <c r="S8" s="2" t="s">
        <v>156</v>
      </c>
      <c r="T8" s="13"/>
      <c r="U8" s="3" t="s">
        <v>133</v>
      </c>
      <c r="V8" s="14"/>
      <c r="W8" s="3" t="s">
        <v>141</v>
      </c>
    </row>
    <row r="9" spans="1:26" ht="21.75" customHeight="1" x14ac:dyDescent="0.2">
      <c r="A9" s="70" t="s">
        <v>61</v>
      </c>
      <c r="B9" s="70"/>
      <c r="C9" s="13"/>
      <c r="D9" s="39">
        <v>0</v>
      </c>
      <c r="E9" s="40"/>
      <c r="F9" s="39">
        <v>0</v>
      </c>
      <c r="G9" s="40"/>
      <c r="H9" s="39">
        <v>108397565257</v>
      </c>
      <c r="I9" s="40"/>
      <c r="J9" s="39">
        <v>108397565257</v>
      </c>
      <c r="K9" s="13"/>
      <c r="L9" s="16">
        <v>0.46</v>
      </c>
      <c r="M9" s="13"/>
      <c r="N9" s="39">
        <v>17585468160</v>
      </c>
      <c r="O9" s="40"/>
      <c r="P9" s="71">
        <v>0</v>
      </c>
      <c r="Q9" s="71"/>
      <c r="R9" s="40"/>
      <c r="S9" s="39">
        <v>110211469328</v>
      </c>
      <c r="T9" s="40"/>
      <c r="U9" s="39">
        <f>N9+P9+S9</f>
        <v>127796937488</v>
      </c>
      <c r="V9" s="13"/>
      <c r="W9" s="16">
        <v>0.24</v>
      </c>
      <c r="Y9" s="76"/>
      <c r="Z9" s="76"/>
    </row>
    <row r="10" spans="1:26" ht="21.75" customHeight="1" x14ac:dyDescent="0.2">
      <c r="A10" s="67" t="s">
        <v>33</v>
      </c>
      <c r="B10" s="67"/>
      <c r="C10" s="13"/>
      <c r="D10" s="40">
        <v>0</v>
      </c>
      <c r="E10" s="40"/>
      <c r="F10" s="40">
        <v>126450868703</v>
      </c>
      <c r="G10" s="40"/>
      <c r="H10" s="40">
        <v>1376912448906</v>
      </c>
      <c r="I10" s="40"/>
      <c r="J10" s="40">
        <v>1503363317609</v>
      </c>
      <c r="K10" s="13"/>
      <c r="L10" s="18">
        <v>6.37</v>
      </c>
      <c r="M10" s="13"/>
      <c r="N10" s="40">
        <v>0</v>
      </c>
      <c r="O10" s="40"/>
      <c r="P10" s="64">
        <v>1278603451519</v>
      </c>
      <c r="Q10" s="64"/>
      <c r="R10" s="40"/>
      <c r="S10" s="46">
        <v>1400775514696</v>
      </c>
      <c r="T10" s="40"/>
      <c r="U10" s="40">
        <f t="shared" ref="U10:U72" si="0">N10+P10+S10</f>
        <v>2679378966215</v>
      </c>
      <c r="V10" s="13"/>
      <c r="W10" s="18">
        <v>4.9800000000000004</v>
      </c>
      <c r="Y10" s="76"/>
      <c r="Z10" s="76"/>
    </row>
    <row r="11" spans="1:26" ht="21.75" customHeight="1" x14ac:dyDescent="0.2">
      <c r="A11" s="67" t="s">
        <v>28</v>
      </c>
      <c r="B11" s="67"/>
      <c r="C11" s="13"/>
      <c r="D11" s="40">
        <v>0</v>
      </c>
      <c r="E11" s="40"/>
      <c r="F11" s="40">
        <v>-92162916843</v>
      </c>
      <c r="G11" s="40"/>
      <c r="H11" s="40">
        <v>172984566940</v>
      </c>
      <c r="I11" s="40"/>
      <c r="J11" s="40">
        <v>80821650097</v>
      </c>
      <c r="K11" s="13"/>
      <c r="L11" s="18">
        <v>0.34</v>
      </c>
      <c r="M11" s="13"/>
      <c r="N11" s="40">
        <v>73660000000</v>
      </c>
      <c r="O11" s="40"/>
      <c r="P11" s="64">
        <v>116723</v>
      </c>
      <c r="Q11" s="64"/>
      <c r="R11" s="40"/>
      <c r="S11" s="40">
        <v>227009043493</v>
      </c>
      <c r="T11" s="40"/>
      <c r="U11" s="40">
        <f t="shared" si="0"/>
        <v>300669160216</v>
      </c>
      <c r="V11" s="13"/>
      <c r="W11" s="18">
        <v>0.55000000000000004</v>
      </c>
      <c r="Y11" s="76"/>
      <c r="Z11" s="76"/>
    </row>
    <row r="12" spans="1:26" ht="21.75" customHeight="1" x14ac:dyDescent="0.2">
      <c r="A12" s="67" t="s">
        <v>59</v>
      </c>
      <c r="B12" s="67"/>
      <c r="C12" s="13"/>
      <c r="D12" s="40">
        <v>36929411765</v>
      </c>
      <c r="E12" s="40"/>
      <c r="F12" s="40">
        <v>0</v>
      </c>
      <c r="G12" s="40"/>
      <c r="H12" s="40">
        <v>-259172199570</v>
      </c>
      <c r="I12" s="40"/>
      <c r="J12" s="40">
        <v>-222242787805</v>
      </c>
      <c r="K12" s="13"/>
      <c r="L12" s="18">
        <v>-0.94</v>
      </c>
      <c r="M12" s="13"/>
      <c r="N12" s="40">
        <v>42570000000</v>
      </c>
      <c r="O12" s="40"/>
      <c r="P12" s="64">
        <v>0</v>
      </c>
      <c r="Q12" s="64"/>
      <c r="R12" s="40"/>
      <c r="S12" s="40">
        <v>-245381338470</v>
      </c>
      <c r="T12" s="40"/>
      <c r="U12" s="40">
        <f t="shared" si="0"/>
        <v>-202811338470</v>
      </c>
      <c r="V12" s="13"/>
      <c r="W12" s="18">
        <v>-0.42</v>
      </c>
      <c r="Y12" s="76"/>
      <c r="Z12" s="76"/>
    </row>
    <row r="13" spans="1:26" ht="21.75" customHeight="1" x14ac:dyDescent="0.2">
      <c r="A13" s="67" t="s">
        <v>36</v>
      </c>
      <c r="B13" s="67"/>
      <c r="C13" s="13"/>
      <c r="D13" s="40">
        <v>0</v>
      </c>
      <c r="E13" s="40"/>
      <c r="F13" s="40">
        <v>64775385601</v>
      </c>
      <c r="G13" s="40"/>
      <c r="H13" s="40">
        <v>-15181730422</v>
      </c>
      <c r="I13" s="40"/>
      <c r="J13" s="40">
        <v>49593655179</v>
      </c>
      <c r="K13" s="13"/>
      <c r="L13" s="18">
        <v>0.21</v>
      </c>
      <c r="M13" s="13"/>
      <c r="N13" s="40">
        <v>20400000000</v>
      </c>
      <c r="O13" s="40"/>
      <c r="P13" s="64">
        <v>-19230192599</v>
      </c>
      <c r="Q13" s="64"/>
      <c r="R13" s="40"/>
      <c r="S13" s="40">
        <v>-14009476501</v>
      </c>
      <c r="T13" s="40"/>
      <c r="U13" s="40">
        <f t="shared" si="0"/>
        <v>-12839669100</v>
      </c>
      <c r="V13" s="13"/>
      <c r="W13" s="18">
        <v>-0.03</v>
      </c>
      <c r="Y13" s="76"/>
      <c r="Z13" s="76"/>
    </row>
    <row r="14" spans="1:26" ht="21.75" customHeight="1" x14ac:dyDescent="0.2">
      <c r="A14" s="67" t="s">
        <v>82</v>
      </c>
      <c r="B14" s="67"/>
      <c r="C14" s="13"/>
      <c r="D14" s="40">
        <v>0</v>
      </c>
      <c r="E14" s="40"/>
      <c r="F14" s="40">
        <v>92900668331</v>
      </c>
      <c r="G14" s="40"/>
      <c r="H14" s="40">
        <v>69275874958</v>
      </c>
      <c r="I14" s="40"/>
      <c r="J14" s="40">
        <v>162176543289</v>
      </c>
      <c r="K14" s="13"/>
      <c r="L14" s="18">
        <v>0.69</v>
      </c>
      <c r="M14" s="13"/>
      <c r="N14" s="40">
        <v>0</v>
      </c>
      <c r="O14" s="40"/>
      <c r="P14" s="64">
        <v>18969180389</v>
      </c>
      <c r="Q14" s="64"/>
      <c r="R14" s="40"/>
      <c r="S14" s="40">
        <v>76232297917</v>
      </c>
      <c r="T14" s="40"/>
      <c r="U14" s="40">
        <f t="shared" si="0"/>
        <v>95201478306</v>
      </c>
      <c r="V14" s="13"/>
      <c r="W14" s="18">
        <v>0.17</v>
      </c>
      <c r="Y14" s="76"/>
      <c r="Z14" s="76"/>
    </row>
    <row r="15" spans="1:26" ht="21.75" customHeight="1" x14ac:dyDescent="0.2">
      <c r="A15" s="67" t="s">
        <v>34</v>
      </c>
      <c r="B15" s="67"/>
      <c r="C15" s="13"/>
      <c r="D15" s="40">
        <v>0</v>
      </c>
      <c r="E15" s="40"/>
      <c r="F15" s="40">
        <v>0</v>
      </c>
      <c r="G15" s="40"/>
      <c r="H15" s="40">
        <v>16867931515</v>
      </c>
      <c r="I15" s="40"/>
      <c r="J15" s="40">
        <v>16867931515</v>
      </c>
      <c r="K15" s="13"/>
      <c r="L15" s="18">
        <v>7.0000000000000007E-2</v>
      </c>
      <c r="M15" s="13"/>
      <c r="N15" s="40">
        <v>83620000000</v>
      </c>
      <c r="O15" s="40"/>
      <c r="P15" s="64">
        <v>0</v>
      </c>
      <c r="Q15" s="64"/>
      <c r="R15" s="40"/>
      <c r="S15" s="40">
        <v>-19091560415</v>
      </c>
      <c r="T15" s="40"/>
      <c r="U15" s="40">
        <f t="shared" si="0"/>
        <v>64528439585</v>
      </c>
      <c r="V15" s="13"/>
      <c r="W15" s="18">
        <v>0.11</v>
      </c>
      <c r="Y15" s="76"/>
      <c r="Z15" s="76"/>
    </row>
    <row r="16" spans="1:26" ht="21.75" customHeight="1" x14ac:dyDescent="0.2">
      <c r="A16" s="67" t="s">
        <v>50</v>
      </c>
      <c r="B16" s="67"/>
      <c r="C16" s="13"/>
      <c r="D16" s="40">
        <v>0</v>
      </c>
      <c r="E16" s="40"/>
      <c r="F16" s="40">
        <v>0</v>
      </c>
      <c r="G16" s="40"/>
      <c r="H16" s="40">
        <v>159398847086</v>
      </c>
      <c r="I16" s="40"/>
      <c r="J16" s="40">
        <v>159398847086</v>
      </c>
      <c r="K16" s="13"/>
      <c r="L16" s="18">
        <v>0.68</v>
      </c>
      <c r="M16" s="13"/>
      <c r="N16" s="40">
        <v>0</v>
      </c>
      <c r="O16" s="40"/>
      <c r="P16" s="64">
        <v>0</v>
      </c>
      <c r="Q16" s="64"/>
      <c r="R16" s="40"/>
      <c r="S16" s="40">
        <v>173170978690</v>
      </c>
      <c r="T16" s="40"/>
      <c r="U16" s="40">
        <f t="shared" si="0"/>
        <v>173170978690</v>
      </c>
      <c r="V16" s="13"/>
      <c r="W16" s="18">
        <v>0.3</v>
      </c>
      <c r="Y16" s="76"/>
      <c r="Z16" s="76"/>
    </row>
    <row r="17" spans="1:26" ht="21.75" customHeight="1" x14ac:dyDescent="0.2">
      <c r="A17" s="67" t="s">
        <v>91</v>
      </c>
      <c r="B17" s="67"/>
      <c r="C17" s="13"/>
      <c r="D17" s="40">
        <v>0</v>
      </c>
      <c r="E17" s="40"/>
      <c r="F17" s="40">
        <v>0</v>
      </c>
      <c r="G17" s="40"/>
      <c r="H17" s="40">
        <v>26274219587</v>
      </c>
      <c r="I17" s="40"/>
      <c r="J17" s="40">
        <v>26274219587</v>
      </c>
      <c r="K17" s="13"/>
      <c r="L17" s="18">
        <v>0.11</v>
      </c>
      <c r="M17" s="13"/>
      <c r="N17" s="40">
        <v>0</v>
      </c>
      <c r="O17" s="40"/>
      <c r="P17" s="64">
        <v>0</v>
      </c>
      <c r="Q17" s="64"/>
      <c r="R17" s="40"/>
      <c r="S17" s="40">
        <v>30049107780</v>
      </c>
      <c r="T17" s="40"/>
      <c r="U17" s="40">
        <f t="shared" si="0"/>
        <v>30049107780</v>
      </c>
      <c r="V17" s="13"/>
      <c r="W17" s="18">
        <v>0.05</v>
      </c>
      <c r="Y17" s="76"/>
      <c r="Z17" s="76"/>
    </row>
    <row r="18" spans="1:26" ht="21.75" customHeight="1" x14ac:dyDescent="0.2">
      <c r="A18" s="67" t="s">
        <v>37</v>
      </c>
      <c r="B18" s="67"/>
      <c r="C18" s="13"/>
      <c r="D18" s="40">
        <v>87960070464</v>
      </c>
      <c r="E18" s="40"/>
      <c r="F18" s="40">
        <v>-178943507881</v>
      </c>
      <c r="G18" s="40"/>
      <c r="H18" s="40">
        <v>333660971348</v>
      </c>
      <c r="I18" s="40"/>
      <c r="J18" s="40">
        <v>242677533931</v>
      </c>
      <c r="K18" s="13"/>
      <c r="L18" s="18">
        <v>1.03</v>
      </c>
      <c r="M18" s="13"/>
      <c r="N18" s="40">
        <v>102600000000</v>
      </c>
      <c r="O18" s="40"/>
      <c r="P18" s="64">
        <v>565097227298</v>
      </c>
      <c r="Q18" s="64"/>
      <c r="R18" s="40"/>
      <c r="S18" s="40">
        <v>394903721374</v>
      </c>
      <c r="T18" s="40"/>
      <c r="U18" s="40">
        <f t="shared" si="0"/>
        <v>1062600948672</v>
      </c>
      <c r="V18" s="13"/>
      <c r="W18" s="18">
        <v>1.95</v>
      </c>
      <c r="Y18" s="76"/>
      <c r="Z18" s="76"/>
    </row>
    <row r="19" spans="1:26" ht="21.75" customHeight="1" x14ac:dyDescent="0.2">
      <c r="A19" s="67" t="s">
        <v>46</v>
      </c>
      <c r="B19" s="67"/>
      <c r="C19" s="13"/>
      <c r="D19" s="40">
        <v>0</v>
      </c>
      <c r="E19" s="40"/>
      <c r="F19" s="40">
        <v>0</v>
      </c>
      <c r="G19" s="40"/>
      <c r="H19" s="40">
        <v>30735338999</v>
      </c>
      <c r="I19" s="40"/>
      <c r="J19" s="40">
        <v>30735338999</v>
      </c>
      <c r="K19" s="13"/>
      <c r="L19" s="18">
        <v>0.13</v>
      </c>
      <c r="M19" s="13"/>
      <c r="N19" s="40">
        <v>0</v>
      </c>
      <c r="O19" s="40"/>
      <c r="P19" s="64">
        <v>0</v>
      </c>
      <c r="Q19" s="64"/>
      <c r="R19" s="40"/>
      <c r="S19" s="40">
        <v>173808798894</v>
      </c>
      <c r="T19" s="40"/>
      <c r="U19" s="40">
        <f t="shared" si="0"/>
        <v>173808798894</v>
      </c>
      <c r="V19" s="13"/>
      <c r="W19" s="18">
        <v>0.32</v>
      </c>
      <c r="Y19" s="76"/>
      <c r="Z19" s="76"/>
    </row>
    <row r="20" spans="1:26" ht="21.75" customHeight="1" x14ac:dyDescent="0.2">
      <c r="A20" s="67" t="s">
        <v>45</v>
      </c>
      <c r="B20" s="67"/>
      <c r="C20" s="13"/>
      <c r="D20" s="40">
        <v>0</v>
      </c>
      <c r="E20" s="40"/>
      <c r="F20" s="40">
        <v>76821219571</v>
      </c>
      <c r="G20" s="40"/>
      <c r="H20" s="40">
        <v>44818800</v>
      </c>
      <c r="I20" s="40"/>
      <c r="J20" s="40">
        <v>76866038371</v>
      </c>
      <c r="K20" s="13"/>
      <c r="L20" s="18">
        <v>0.33</v>
      </c>
      <c r="M20" s="13"/>
      <c r="N20" s="40">
        <v>0</v>
      </c>
      <c r="O20" s="40"/>
      <c r="P20" s="64">
        <v>77795755843</v>
      </c>
      <c r="Q20" s="64"/>
      <c r="R20" s="40"/>
      <c r="S20" s="40">
        <v>375238036266</v>
      </c>
      <c r="T20" s="40"/>
      <c r="U20" s="40">
        <f t="shared" si="0"/>
        <v>453033792109</v>
      </c>
      <c r="V20" s="13"/>
      <c r="W20" s="18">
        <v>0.8</v>
      </c>
      <c r="Y20" s="76"/>
      <c r="Z20" s="76"/>
    </row>
    <row r="21" spans="1:26" ht="21.75" customHeight="1" x14ac:dyDescent="0.2">
      <c r="A21" s="67" t="s">
        <v>49</v>
      </c>
      <c r="B21" s="67"/>
      <c r="C21" s="13"/>
      <c r="D21" s="40">
        <v>0</v>
      </c>
      <c r="E21" s="40"/>
      <c r="F21" s="40">
        <v>621389242100</v>
      </c>
      <c r="G21" s="40"/>
      <c r="H21" s="40">
        <v>205773735340</v>
      </c>
      <c r="I21" s="40"/>
      <c r="J21" s="40">
        <v>827162977440</v>
      </c>
      <c r="K21" s="13"/>
      <c r="L21" s="18">
        <v>3.51</v>
      </c>
      <c r="M21" s="13"/>
      <c r="N21" s="40">
        <v>0</v>
      </c>
      <c r="O21" s="40"/>
      <c r="P21" s="64">
        <v>822770438600</v>
      </c>
      <c r="Q21" s="64"/>
      <c r="R21" s="40"/>
      <c r="S21" s="40">
        <v>209133773750</v>
      </c>
      <c r="T21" s="40"/>
      <c r="U21" s="40">
        <f t="shared" si="0"/>
        <v>1031904212350</v>
      </c>
      <c r="V21" s="13"/>
      <c r="W21" s="18">
        <v>1.93</v>
      </c>
      <c r="Y21" s="76"/>
      <c r="Z21" s="76"/>
    </row>
    <row r="22" spans="1:26" ht="21.75" customHeight="1" x14ac:dyDescent="0.2">
      <c r="A22" s="67" t="s">
        <v>58</v>
      </c>
      <c r="B22" s="67"/>
      <c r="C22" s="13"/>
      <c r="D22" s="40">
        <v>0</v>
      </c>
      <c r="E22" s="40"/>
      <c r="F22" s="40">
        <v>243577136294</v>
      </c>
      <c r="G22" s="40"/>
      <c r="H22" s="40">
        <v>69977760721</v>
      </c>
      <c r="I22" s="40"/>
      <c r="J22" s="40">
        <v>313554897015</v>
      </c>
      <c r="K22" s="13"/>
      <c r="L22" s="18">
        <v>1.33</v>
      </c>
      <c r="M22" s="13"/>
      <c r="N22" s="40">
        <v>0</v>
      </c>
      <c r="O22" s="40"/>
      <c r="P22" s="64">
        <v>480234014277</v>
      </c>
      <c r="Q22" s="64"/>
      <c r="R22" s="40"/>
      <c r="S22" s="40">
        <v>72565656560</v>
      </c>
      <c r="T22" s="40"/>
      <c r="U22" s="40">
        <f t="shared" si="0"/>
        <v>552799670837</v>
      </c>
      <c r="V22" s="13"/>
      <c r="W22" s="18">
        <v>1.03</v>
      </c>
      <c r="Y22" s="76"/>
      <c r="Z22" s="76"/>
    </row>
    <row r="23" spans="1:26" ht="21.75" customHeight="1" x14ac:dyDescent="0.2">
      <c r="A23" s="67" t="s">
        <v>69</v>
      </c>
      <c r="B23" s="67"/>
      <c r="C23" s="13"/>
      <c r="D23" s="40">
        <v>98796993492</v>
      </c>
      <c r="E23" s="40"/>
      <c r="F23" s="40">
        <v>2341769395768</v>
      </c>
      <c r="G23" s="40"/>
      <c r="H23" s="40">
        <v>398705036958</v>
      </c>
      <c r="I23" s="40"/>
      <c r="J23" s="40">
        <v>2839271426218</v>
      </c>
      <c r="K23" s="13"/>
      <c r="L23" s="18">
        <v>12.04</v>
      </c>
      <c r="M23" s="13"/>
      <c r="N23" s="40">
        <v>113142858300</v>
      </c>
      <c r="O23" s="40"/>
      <c r="P23" s="64">
        <v>3412451982114</v>
      </c>
      <c r="Q23" s="64"/>
      <c r="R23" s="40"/>
      <c r="S23" s="40">
        <v>1772143743536</v>
      </c>
      <c r="T23" s="40"/>
      <c r="U23" s="40">
        <f t="shared" si="0"/>
        <v>5297738583950</v>
      </c>
      <c r="V23" s="13"/>
      <c r="W23" s="18">
        <v>9.8000000000000007</v>
      </c>
      <c r="Y23" s="76"/>
      <c r="Z23" s="76"/>
    </row>
    <row r="24" spans="1:26" ht="21.75" customHeight="1" x14ac:dyDescent="0.2">
      <c r="A24" s="67" t="s">
        <v>21</v>
      </c>
      <c r="B24" s="67"/>
      <c r="C24" s="13"/>
      <c r="D24" s="40">
        <v>0</v>
      </c>
      <c r="E24" s="40"/>
      <c r="F24" s="40">
        <v>741081890637</v>
      </c>
      <c r="G24" s="40"/>
      <c r="H24" s="40">
        <v>1262780382</v>
      </c>
      <c r="I24" s="40"/>
      <c r="J24" s="40">
        <v>742344671019</v>
      </c>
      <c r="K24" s="13"/>
      <c r="L24" s="18">
        <v>3.15</v>
      </c>
      <c r="M24" s="13"/>
      <c r="N24" s="40">
        <v>126100800000</v>
      </c>
      <c r="O24" s="40"/>
      <c r="P24" s="64">
        <v>2049040564044</v>
      </c>
      <c r="Q24" s="64"/>
      <c r="R24" s="40"/>
      <c r="S24" s="40">
        <v>1283194854</v>
      </c>
      <c r="T24" s="40"/>
      <c r="U24" s="40">
        <f t="shared" si="0"/>
        <v>2176424558898</v>
      </c>
      <c r="V24" s="13"/>
      <c r="W24" s="18">
        <v>4.09</v>
      </c>
      <c r="Y24" s="76"/>
      <c r="Z24" s="76"/>
    </row>
    <row r="25" spans="1:26" ht="21.75" customHeight="1" x14ac:dyDescent="0.2">
      <c r="A25" s="67" t="s">
        <v>157</v>
      </c>
      <c r="B25" s="67"/>
      <c r="C25" s="13"/>
      <c r="D25" s="40">
        <v>0</v>
      </c>
      <c r="E25" s="40"/>
      <c r="F25" s="40">
        <v>0</v>
      </c>
      <c r="G25" s="40"/>
      <c r="H25" s="40">
        <v>0</v>
      </c>
      <c r="I25" s="40"/>
      <c r="J25" s="40">
        <v>0</v>
      </c>
      <c r="K25" s="13"/>
      <c r="L25" s="18">
        <v>0</v>
      </c>
      <c r="M25" s="13"/>
      <c r="N25" s="40">
        <v>0</v>
      </c>
      <c r="O25" s="40"/>
      <c r="P25" s="64">
        <v>0</v>
      </c>
      <c r="Q25" s="64"/>
      <c r="R25" s="40"/>
      <c r="S25" s="40">
        <v>14388730035</v>
      </c>
      <c r="T25" s="40"/>
      <c r="U25" s="40">
        <f t="shared" si="0"/>
        <v>14388730035</v>
      </c>
      <c r="V25" s="13"/>
      <c r="W25" s="18">
        <v>0.03</v>
      </c>
      <c r="Y25" s="76"/>
      <c r="Z25" s="76"/>
    </row>
    <row r="26" spans="1:26" ht="21.75" customHeight="1" x14ac:dyDescent="0.2">
      <c r="A26" s="67" t="s">
        <v>158</v>
      </c>
      <c r="B26" s="67"/>
      <c r="C26" s="13"/>
      <c r="D26" s="40">
        <v>0</v>
      </c>
      <c r="E26" s="40"/>
      <c r="F26" s="40">
        <v>0</v>
      </c>
      <c r="G26" s="40"/>
      <c r="H26" s="40">
        <v>0</v>
      </c>
      <c r="I26" s="40"/>
      <c r="J26" s="40">
        <v>0</v>
      </c>
      <c r="K26" s="13"/>
      <c r="L26" s="18">
        <v>0</v>
      </c>
      <c r="M26" s="13"/>
      <c r="N26" s="40">
        <v>0</v>
      </c>
      <c r="O26" s="40"/>
      <c r="P26" s="64">
        <v>0</v>
      </c>
      <c r="Q26" s="64"/>
      <c r="R26" s="40"/>
      <c r="S26" s="40">
        <v>-31251571036</v>
      </c>
      <c r="T26" s="40"/>
      <c r="U26" s="40">
        <f t="shared" si="0"/>
        <v>-31251571036</v>
      </c>
      <c r="V26" s="13"/>
      <c r="W26" s="18">
        <v>-0.06</v>
      </c>
      <c r="Y26" s="76"/>
      <c r="Z26" s="76"/>
    </row>
    <row r="27" spans="1:26" ht="21.75" customHeight="1" x14ac:dyDescent="0.2">
      <c r="A27" s="67" t="s">
        <v>159</v>
      </c>
      <c r="B27" s="67"/>
      <c r="C27" s="13"/>
      <c r="D27" s="40">
        <v>0</v>
      </c>
      <c r="E27" s="40"/>
      <c r="F27" s="40">
        <v>0</v>
      </c>
      <c r="G27" s="40"/>
      <c r="H27" s="40">
        <v>0</v>
      </c>
      <c r="I27" s="40"/>
      <c r="J27" s="40">
        <v>0</v>
      </c>
      <c r="K27" s="13"/>
      <c r="L27" s="18">
        <v>0</v>
      </c>
      <c r="M27" s="13"/>
      <c r="N27" s="40">
        <v>30000000000</v>
      </c>
      <c r="O27" s="40"/>
      <c r="P27" s="64">
        <v>0</v>
      </c>
      <c r="Q27" s="64"/>
      <c r="R27" s="40"/>
      <c r="S27" s="40">
        <v>174494439380</v>
      </c>
      <c r="T27" s="40"/>
      <c r="U27" s="40">
        <f t="shared" si="0"/>
        <v>204494439380</v>
      </c>
      <c r="V27" s="13"/>
      <c r="W27" s="18">
        <v>0.38</v>
      </c>
      <c r="Y27" s="76"/>
      <c r="Z27" s="76"/>
    </row>
    <row r="28" spans="1:26" ht="21.75" customHeight="1" x14ac:dyDescent="0.2">
      <c r="A28" s="67" t="s">
        <v>160</v>
      </c>
      <c r="B28" s="67"/>
      <c r="C28" s="13"/>
      <c r="D28" s="40">
        <v>0</v>
      </c>
      <c r="E28" s="40"/>
      <c r="F28" s="40">
        <v>0</v>
      </c>
      <c r="G28" s="40"/>
      <c r="H28" s="40">
        <v>0</v>
      </c>
      <c r="I28" s="40"/>
      <c r="J28" s="40">
        <v>0</v>
      </c>
      <c r="K28" s="13"/>
      <c r="L28" s="18">
        <v>0</v>
      </c>
      <c r="M28" s="13"/>
      <c r="N28" s="40">
        <v>0</v>
      </c>
      <c r="O28" s="40"/>
      <c r="P28" s="64">
        <v>0</v>
      </c>
      <c r="Q28" s="64"/>
      <c r="R28" s="40"/>
      <c r="S28" s="40">
        <v>11202320371</v>
      </c>
      <c r="T28" s="40"/>
      <c r="U28" s="40">
        <f t="shared" si="0"/>
        <v>11202320371</v>
      </c>
      <c r="V28" s="13"/>
      <c r="W28" s="18">
        <v>0.01</v>
      </c>
      <c r="Y28" s="76"/>
      <c r="Z28" s="76"/>
    </row>
    <row r="29" spans="1:26" ht="21.75" customHeight="1" x14ac:dyDescent="0.2">
      <c r="A29" s="67" t="s">
        <v>161</v>
      </c>
      <c r="B29" s="67"/>
      <c r="C29" s="13"/>
      <c r="D29" s="40">
        <v>0</v>
      </c>
      <c r="E29" s="40"/>
      <c r="F29" s="40">
        <v>0</v>
      </c>
      <c r="G29" s="40"/>
      <c r="H29" s="40">
        <v>0</v>
      </c>
      <c r="I29" s="40"/>
      <c r="J29" s="40">
        <v>0</v>
      </c>
      <c r="K29" s="13"/>
      <c r="L29" s="18">
        <v>0</v>
      </c>
      <c r="M29" s="13"/>
      <c r="N29" s="40">
        <v>0</v>
      </c>
      <c r="O29" s="40"/>
      <c r="P29" s="64">
        <v>0</v>
      </c>
      <c r="Q29" s="64"/>
      <c r="R29" s="40"/>
      <c r="S29" s="40">
        <v>37165586993</v>
      </c>
      <c r="T29" s="40"/>
      <c r="U29" s="40">
        <f t="shared" si="0"/>
        <v>37165586993</v>
      </c>
      <c r="V29" s="13"/>
      <c r="W29" s="18">
        <v>0.05</v>
      </c>
      <c r="Y29" s="76"/>
      <c r="Z29" s="76"/>
    </row>
    <row r="30" spans="1:26" ht="21.75" customHeight="1" x14ac:dyDescent="0.2">
      <c r="A30" s="67" t="s">
        <v>41</v>
      </c>
      <c r="B30" s="67"/>
      <c r="C30" s="13"/>
      <c r="D30" s="40">
        <v>0</v>
      </c>
      <c r="E30" s="40"/>
      <c r="F30" s="40">
        <v>234227742868</v>
      </c>
      <c r="G30" s="40"/>
      <c r="H30" s="40">
        <v>0</v>
      </c>
      <c r="I30" s="40"/>
      <c r="J30" s="40">
        <v>234227742868</v>
      </c>
      <c r="K30" s="13"/>
      <c r="L30" s="18">
        <v>0.99</v>
      </c>
      <c r="M30" s="13"/>
      <c r="N30" s="40">
        <v>49500000000</v>
      </c>
      <c r="O30" s="40"/>
      <c r="P30" s="64">
        <v>330854688000</v>
      </c>
      <c r="Q30" s="64"/>
      <c r="R30" s="40"/>
      <c r="S30" s="40">
        <v>1010795</v>
      </c>
      <c r="T30" s="40"/>
      <c r="U30" s="40">
        <f t="shared" si="0"/>
        <v>380355698795</v>
      </c>
      <c r="V30" s="13"/>
      <c r="W30" s="18">
        <v>0.71</v>
      </c>
      <c r="Y30" s="76"/>
      <c r="Z30" s="76"/>
    </row>
    <row r="31" spans="1:26" ht="21.75" customHeight="1" x14ac:dyDescent="0.2">
      <c r="A31" s="67" t="s">
        <v>162</v>
      </c>
      <c r="B31" s="67"/>
      <c r="C31" s="13"/>
      <c r="D31" s="40">
        <v>0</v>
      </c>
      <c r="E31" s="40"/>
      <c r="F31" s="40">
        <v>0</v>
      </c>
      <c r="G31" s="40"/>
      <c r="H31" s="40">
        <v>0</v>
      </c>
      <c r="I31" s="40"/>
      <c r="J31" s="40">
        <v>0</v>
      </c>
      <c r="K31" s="13"/>
      <c r="L31" s="18">
        <v>0</v>
      </c>
      <c r="M31" s="13"/>
      <c r="N31" s="40">
        <v>0</v>
      </c>
      <c r="O31" s="40"/>
      <c r="P31" s="64">
        <v>0</v>
      </c>
      <c r="Q31" s="64"/>
      <c r="R31" s="40"/>
      <c r="S31" s="40">
        <v>-8505803836</v>
      </c>
      <c r="T31" s="40"/>
      <c r="U31" s="40">
        <f t="shared" si="0"/>
        <v>-8505803836</v>
      </c>
      <c r="V31" s="13"/>
      <c r="W31" s="18">
        <v>-0.02</v>
      </c>
      <c r="Y31" s="76"/>
      <c r="Z31" s="76"/>
    </row>
    <row r="32" spans="1:26" ht="21.75" customHeight="1" x14ac:dyDescent="0.2">
      <c r="A32" s="67" t="s">
        <v>163</v>
      </c>
      <c r="B32" s="67"/>
      <c r="C32" s="13"/>
      <c r="D32" s="40">
        <v>0</v>
      </c>
      <c r="E32" s="40"/>
      <c r="F32" s="40">
        <v>0</v>
      </c>
      <c r="G32" s="40"/>
      <c r="H32" s="40">
        <v>0</v>
      </c>
      <c r="I32" s="40"/>
      <c r="J32" s="40">
        <v>0</v>
      </c>
      <c r="K32" s="13"/>
      <c r="L32" s="18">
        <v>0</v>
      </c>
      <c r="M32" s="13"/>
      <c r="N32" s="40">
        <v>185000000000</v>
      </c>
      <c r="O32" s="40"/>
      <c r="P32" s="64">
        <v>0</v>
      </c>
      <c r="Q32" s="64"/>
      <c r="R32" s="40"/>
      <c r="S32" s="40">
        <v>-176567430562</v>
      </c>
      <c r="T32" s="40"/>
      <c r="U32" s="40">
        <f t="shared" si="0"/>
        <v>8432569438</v>
      </c>
      <c r="V32" s="13"/>
      <c r="W32" s="18">
        <v>-0.01</v>
      </c>
      <c r="Y32" s="76"/>
      <c r="Z32" s="76"/>
    </row>
    <row r="33" spans="1:26" ht="21.75" customHeight="1" x14ac:dyDescent="0.2">
      <c r="A33" s="67" t="s">
        <v>164</v>
      </c>
      <c r="B33" s="67"/>
      <c r="C33" s="13"/>
      <c r="D33" s="40">
        <v>0</v>
      </c>
      <c r="E33" s="40"/>
      <c r="F33" s="40">
        <v>0</v>
      </c>
      <c r="G33" s="40"/>
      <c r="H33" s="40">
        <v>0</v>
      </c>
      <c r="I33" s="40"/>
      <c r="J33" s="40">
        <v>0</v>
      </c>
      <c r="K33" s="13"/>
      <c r="L33" s="18">
        <v>0</v>
      </c>
      <c r="M33" s="13"/>
      <c r="N33" s="40">
        <v>0</v>
      </c>
      <c r="O33" s="40"/>
      <c r="P33" s="64">
        <v>0</v>
      </c>
      <c r="Q33" s="64"/>
      <c r="R33" s="40"/>
      <c r="S33" s="40">
        <v>-59311450560</v>
      </c>
      <c r="T33" s="40"/>
      <c r="U33" s="40">
        <f t="shared" si="0"/>
        <v>-59311450560</v>
      </c>
      <c r="V33" s="13"/>
      <c r="W33" s="18">
        <v>-0.11</v>
      </c>
      <c r="Y33" s="76"/>
      <c r="Z33" s="76"/>
    </row>
    <row r="34" spans="1:26" ht="21.75" customHeight="1" x14ac:dyDescent="0.2">
      <c r="A34" s="67" t="s">
        <v>165</v>
      </c>
      <c r="B34" s="67"/>
      <c r="C34" s="13"/>
      <c r="D34" s="40">
        <v>0</v>
      </c>
      <c r="E34" s="40"/>
      <c r="F34" s="40">
        <v>0</v>
      </c>
      <c r="G34" s="40"/>
      <c r="H34" s="40">
        <v>0</v>
      </c>
      <c r="I34" s="40"/>
      <c r="J34" s="40">
        <v>0</v>
      </c>
      <c r="K34" s="13"/>
      <c r="L34" s="18">
        <v>0</v>
      </c>
      <c r="M34" s="13"/>
      <c r="N34" s="40">
        <v>0</v>
      </c>
      <c r="O34" s="40"/>
      <c r="P34" s="64">
        <v>0</v>
      </c>
      <c r="Q34" s="64"/>
      <c r="R34" s="40"/>
      <c r="S34" s="40">
        <v>-53209811650</v>
      </c>
      <c r="T34" s="40"/>
      <c r="U34" s="40">
        <f t="shared" si="0"/>
        <v>-53209811650</v>
      </c>
      <c r="V34" s="13"/>
      <c r="W34" s="18">
        <v>-0.12</v>
      </c>
      <c r="Y34" s="76"/>
      <c r="Z34" s="76"/>
    </row>
    <row r="35" spans="1:26" ht="21.75" customHeight="1" x14ac:dyDescent="0.2">
      <c r="A35" s="67" t="s">
        <v>85</v>
      </c>
      <c r="B35" s="67"/>
      <c r="C35" s="13"/>
      <c r="D35" s="40">
        <v>0</v>
      </c>
      <c r="E35" s="40"/>
      <c r="F35" s="40">
        <v>12046920388</v>
      </c>
      <c r="G35" s="40"/>
      <c r="H35" s="40">
        <v>0</v>
      </c>
      <c r="I35" s="40"/>
      <c r="J35" s="40">
        <v>12046920388</v>
      </c>
      <c r="K35" s="13"/>
      <c r="L35" s="18">
        <v>0.05</v>
      </c>
      <c r="M35" s="13"/>
      <c r="N35" s="40">
        <v>17000000000</v>
      </c>
      <c r="O35" s="40"/>
      <c r="P35" s="64">
        <v>12046920388</v>
      </c>
      <c r="Q35" s="64"/>
      <c r="R35" s="40"/>
      <c r="S35" s="40">
        <v>-43145490496</v>
      </c>
      <c r="T35" s="40"/>
      <c r="U35" s="40">
        <f t="shared" si="0"/>
        <v>-14098570108</v>
      </c>
      <c r="V35" s="13"/>
      <c r="W35" s="18">
        <v>-0.03</v>
      </c>
      <c r="Y35" s="76"/>
      <c r="Z35" s="76"/>
    </row>
    <row r="36" spans="1:26" ht="21.75" customHeight="1" x14ac:dyDescent="0.2">
      <c r="A36" s="67" t="s">
        <v>166</v>
      </c>
      <c r="B36" s="67"/>
      <c r="C36" s="13"/>
      <c r="D36" s="40">
        <v>0</v>
      </c>
      <c r="E36" s="40"/>
      <c r="F36" s="40">
        <v>0</v>
      </c>
      <c r="G36" s="40"/>
      <c r="H36" s="40">
        <v>0</v>
      </c>
      <c r="I36" s="40"/>
      <c r="J36" s="40">
        <v>0</v>
      </c>
      <c r="K36" s="13"/>
      <c r="L36" s="18">
        <v>0</v>
      </c>
      <c r="M36" s="13"/>
      <c r="N36" s="40">
        <v>0</v>
      </c>
      <c r="O36" s="40"/>
      <c r="P36" s="64">
        <v>0</v>
      </c>
      <c r="Q36" s="64"/>
      <c r="R36" s="40"/>
      <c r="S36" s="40">
        <v>481265</v>
      </c>
      <c r="T36" s="40"/>
      <c r="U36" s="40">
        <f t="shared" si="0"/>
        <v>481265</v>
      </c>
      <c r="V36" s="13"/>
      <c r="W36" s="18">
        <v>0</v>
      </c>
      <c r="Y36" s="76"/>
      <c r="Z36" s="76"/>
    </row>
    <row r="37" spans="1:26" ht="21.75" customHeight="1" x14ac:dyDescent="0.2">
      <c r="A37" s="67" t="s">
        <v>167</v>
      </c>
      <c r="B37" s="67"/>
      <c r="C37" s="13"/>
      <c r="D37" s="40">
        <v>0</v>
      </c>
      <c r="E37" s="40"/>
      <c r="F37" s="40">
        <v>0</v>
      </c>
      <c r="G37" s="40"/>
      <c r="H37" s="40">
        <v>0</v>
      </c>
      <c r="I37" s="40"/>
      <c r="J37" s="40">
        <v>0</v>
      </c>
      <c r="K37" s="13"/>
      <c r="L37" s="18">
        <v>0</v>
      </c>
      <c r="M37" s="13"/>
      <c r="N37" s="40">
        <v>18000000000</v>
      </c>
      <c r="O37" s="40"/>
      <c r="P37" s="64">
        <v>0</v>
      </c>
      <c r="Q37" s="64"/>
      <c r="R37" s="40"/>
      <c r="S37" s="40">
        <v>-47786553482</v>
      </c>
      <c r="T37" s="40"/>
      <c r="U37" s="40">
        <f t="shared" si="0"/>
        <v>-29786553482</v>
      </c>
      <c r="V37" s="13"/>
      <c r="W37" s="18">
        <v>-0.06</v>
      </c>
      <c r="Y37" s="76"/>
      <c r="Z37" s="76"/>
    </row>
    <row r="38" spans="1:26" ht="21.75" customHeight="1" x14ac:dyDescent="0.2">
      <c r="A38" s="67" t="s">
        <v>168</v>
      </c>
      <c r="B38" s="67"/>
      <c r="C38" s="13"/>
      <c r="D38" s="40">
        <v>0</v>
      </c>
      <c r="E38" s="40"/>
      <c r="F38" s="40">
        <v>0</v>
      </c>
      <c r="G38" s="40"/>
      <c r="H38" s="40">
        <v>0</v>
      </c>
      <c r="I38" s="40"/>
      <c r="J38" s="40">
        <v>0</v>
      </c>
      <c r="K38" s="13"/>
      <c r="L38" s="18">
        <v>0</v>
      </c>
      <c r="M38" s="13"/>
      <c r="N38" s="40">
        <v>0</v>
      </c>
      <c r="O38" s="40"/>
      <c r="P38" s="64">
        <v>0</v>
      </c>
      <c r="Q38" s="64"/>
      <c r="R38" s="40"/>
      <c r="S38" s="40">
        <v>663021120134</v>
      </c>
      <c r="T38" s="40"/>
      <c r="U38" s="40">
        <f t="shared" si="0"/>
        <v>663021120134</v>
      </c>
      <c r="V38" s="13"/>
      <c r="W38" s="18">
        <v>1.24</v>
      </c>
      <c r="Y38" s="76"/>
      <c r="Z38" s="76"/>
    </row>
    <row r="39" spans="1:26" ht="21.75" customHeight="1" x14ac:dyDescent="0.2">
      <c r="A39" s="67" t="s">
        <v>169</v>
      </c>
      <c r="B39" s="67"/>
      <c r="C39" s="13"/>
      <c r="D39" s="40">
        <v>0</v>
      </c>
      <c r="E39" s="40"/>
      <c r="F39" s="40">
        <v>0</v>
      </c>
      <c r="G39" s="40"/>
      <c r="H39" s="40">
        <v>0</v>
      </c>
      <c r="I39" s="40"/>
      <c r="J39" s="40">
        <v>0</v>
      </c>
      <c r="K39" s="13"/>
      <c r="L39" s="18">
        <v>0</v>
      </c>
      <c r="M39" s="13"/>
      <c r="N39" s="40">
        <v>0</v>
      </c>
      <c r="O39" s="40"/>
      <c r="P39" s="64">
        <v>0</v>
      </c>
      <c r="Q39" s="64"/>
      <c r="R39" s="40"/>
      <c r="S39" s="40">
        <v>627677</v>
      </c>
      <c r="T39" s="40"/>
      <c r="U39" s="40">
        <f t="shared" si="0"/>
        <v>627677</v>
      </c>
      <c r="V39" s="13"/>
      <c r="W39" s="18">
        <v>0</v>
      </c>
      <c r="Y39" s="76"/>
      <c r="Z39" s="76"/>
    </row>
    <row r="40" spans="1:26" ht="21.75" customHeight="1" x14ac:dyDescent="0.2">
      <c r="A40" s="67" t="s">
        <v>56</v>
      </c>
      <c r="B40" s="67"/>
      <c r="C40" s="13"/>
      <c r="D40" s="40">
        <v>0</v>
      </c>
      <c r="E40" s="40"/>
      <c r="F40" s="40">
        <v>520107740281</v>
      </c>
      <c r="G40" s="40"/>
      <c r="H40" s="40">
        <v>0</v>
      </c>
      <c r="I40" s="40"/>
      <c r="J40" s="40">
        <v>520107740281</v>
      </c>
      <c r="K40" s="13"/>
      <c r="L40" s="18">
        <v>2.21</v>
      </c>
      <c r="M40" s="13"/>
      <c r="N40" s="40">
        <v>91000000000</v>
      </c>
      <c r="O40" s="40"/>
      <c r="P40" s="64">
        <v>765281125678</v>
      </c>
      <c r="Q40" s="64"/>
      <c r="R40" s="40"/>
      <c r="S40" s="40">
        <v>10398033908</v>
      </c>
      <c r="T40" s="40"/>
      <c r="U40" s="40">
        <f t="shared" si="0"/>
        <v>866679159586</v>
      </c>
      <c r="V40" s="13"/>
      <c r="W40" s="18">
        <v>1.62</v>
      </c>
      <c r="Y40" s="76"/>
      <c r="Z40" s="76"/>
    </row>
    <row r="41" spans="1:26" ht="21.75" customHeight="1" x14ac:dyDescent="0.2">
      <c r="A41" s="67" t="s">
        <v>44</v>
      </c>
      <c r="B41" s="67"/>
      <c r="C41" s="13"/>
      <c r="D41" s="40">
        <v>0</v>
      </c>
      <c r="E41" s="40"/>
      <c r="F41" s="40">
        <v>2018312493552</v>
      </c>
      <c r="G41" s="40"/>
      <c r="H41" s="40">
        <v>0</v>
      </c>
      <c r="I41" s="40"/>
      <c r="J41" s="40">
        <v>2018312493552</v>
      </c>
      <c r="K41" s="13"/>
      <c r="L41" s="18">
        <v>8.56</v>
      </c>
      <c r="M41" s="13"/>
      <c r="N41" s="40">
        <v>103697238000</v>
      </c>
      <c r="O41" s="40"/>
      <c r="P41" s="64">
        <v>3766762537224</v>
      </c>
      <c r="Q41" s="64"/>
      <c r="R41" s="40"/>
      <c r="S41" s="40">
        <v>13639117192</v>
      </c>
      <c r="T41" s="40"/>
      <c r="U41" s="40">
        <f t="shared" si="0"/>
        <v>3884098892416</v>
      </c>
      <c r="V41" s="13"/>
      <c r="W41" s="18">
        <v>7.29</v>
      </c>
      <c r="Y41" s="76"/>
      <c r="Z41" s="76"/>
    </row>
    <row r="42" spans="1:26" ht="21.75" customHeight="1" x14ac:dyDescent="0.2">
      <c r="A42" s="67" t="s">
        <v>170</v>
      </c>
      <c r="B42" s="67"/>
      <c r="C42" s="13"/>
      <c r="D42" s="40">
        <v>0</v>
      </c>
      <c r="E42" s="40"/>
      <c r="F42" s="40">
        <v>0</v>
      </c>
      <c r="G42" s="40"/>
      <c r="H42" s="40">
        <v>0</v>
      </c>
      <c r="I42" s="40"/>
      <c r="J42" s="40">
        <v>0</v>
      </c>
      <c r="K42" s="13"/>
      <c r="L42" s="18">
        <v>0</v>
      </c>
      <c r="M42" s="13"/>
      <c r="N42" s="40">
        <v>0</v>
      </c>
      <c r="O42" s="40"/>
      <c r="P42" s="64">
        <v>0</v>
      </c>
      <c r="Q42" s="64"/>
      <c r="R42" s="40"/>
      <c r="S42" s="40">
        <v>18773480598</v>
      </c>
      <c r="T42" s="40"/>
      <c r="U42" s="40">
        <f t="shared" si="0"/>
        <v>18773480598</v>
      </c>
      <c r="V42" s="13"/>
      <c r="W42" s="18">
        <v>0.01</v>
      </c>
      <c r="Y42" s="76"/>
      <c r="Z42" s="76"/>
    </row>
    <row r="43" spans="1:26" ht="21.75" customHeight="1" x14ac:dyDescent="0.2">
      <c r="A43" s="67" t="s">
        <v>171</v>
      </c>
      <c r="B43" s="67"/>
      <c r="C43" s="13"/>
      <c r="D43" s="40">
        <v>0</v>
      </c>
      <c r="E43" s="40"/>
      <c r="F43" s="40">
        <v>0</v>
      </c>
      <c r="G43" s="40"/>
      <c r="H43" s="40">
        <v>0</v>
      </c>
      <c r="I43" s="40"/>
      <c r="J43" s="40">
        <v>0</v>
      </c>
      <c r="K43" s="13"/>
      <c r="L43" s="18">
        <v>0</v>
      </c>
      <c r="M43" s="13"/>
      <c r="N43" s="40">
        <v>0</v>
      </c>
      <c r="O43" s="40"/>
      <c r="P43" s="64">
        <v>0</v>
      </c>
      <c r="Q43" s="64"/>
      <c r="R43" s="40"/>
      <c r="S43" s="40">
        <v>27269921585</v>
      </c>
      <c r="T43" s="40"/>
      <c r="U43" s="40">
        <f t="shared" si="0"/>
        <v>27269921585</v>
      </c>
      <c r="V43" s="13"/>
      <c r="W43" s="18">
        <v>0.05</v>
      </c>
      <c r="Y43" s="76"/>
      <c r="Z43" s="76"/>
    </row>
    <row r="44" spans="1:26" ht="21.75" customHeight="1" x14ac:dyDescent="0.2">
      <c r="A44" s="67" t="s">
        <v>172</v>
      </c>
      <c r="B44" s="67"/>
      <c r="C44" s="13"/>
      <c r="D44" s="40">
        <v>0</v>
      </c>
      <c r="E44" s="40"/>
      <c r="F44" s="40">
        <v>0</v>
      </c>
      <c r="G44" s="40"/>
      <c r="H44" s="40">
        <v>0</v>
      </c>
      <c r="I44" s="40"/>
      <c r="J44" s="40">
        <v>0</v>
      </c>
      <c r="K44" s="13"/>
      <c r="L44" s="18">
        <v>0</v>
      </c>
      <c r="M44" s="13"/>
      <c r="N44" s="40">
        <v>0</v>
      </c>
      <c r="O44" s="40"/>
      <c r="P44" s="64">
        <v>0</v>
      </c>
      <c r="Q44" s="64"/>
      <c r="R44" s="40"/>
      <c r="S44" s="40">
        <v>407679173438</v>
      </c>
      <c r="T44" s="40"/>
      <c r="U44" s="40">
        <f t="shared" si="0"/>
        <v>407679173438</v>
      </c>
      <c r="V44" s="13"/>
      <c r="W44" s="18">
        <v>0.75</v>
      </c>
      <c r="Y44" s="76"/>
      <c r="Z44" s="76"/>
    </row>
    <row r="45" spans="1:26" ht="21.75" customHeight="1" x14ac:dyDescent="0.2">
      <c r="A45" s="67" t="s">
        <v>173</v>
      </c>
      <c r="B45" s="67"/>
      <c r="C45" s="13"/>
      <c r="D45" s="40">
        <v>0</v>
      </c>
      <c r="E45" s="40"/>
      <c r="F45" s="40">
        <v>0</v>
      </c>
      <c r="G45" s="40"/>
      <c r="H45" s="40">
        <v>0</v>
      </c>
      <c r="I45" s="40"/>
      <c r="J45" s="40">
        <v>0</v>
      </c>
      <c r="K45" s="13"/>
      <c r="L45" s="18">
        <v>0</v>
      </c>
      <c r="M45" s="13"/>
      <c r="N45" s="40">
        <v>0</v>
      </c>
      <c r="O45" s="40"/>
      <c r="P45" s="64">
        <v>0</v>
      </c>
      <c r="Q45" s="64"/>
      <c r="R45" s="40"/>
      <c r="S45" s="40">
        <v>5746347466</v>
      </c>
      <c r="T45" s="40"/>
      <c r="U45" s="40">
        <f t="shared" si="0"/>
        <v>5746347466</v>
      </c>
      <c r="V45" s="13"/>
      <c r="W45" s="18">
        <v>0.01</v>
      </c>
      <c r="Y45" s="76"/>
      <c r="Z45" s="76"/>
    </row>
    <row r="46" spans="1:26" ht="21.75" customHeight="1" x14ac:dyDescent="0.2">
      <c r="A46" s="67" t="s">
        <v>19</v>
      </c>
      <c r="B46" s="67"/>
      <c r="C46" s="13"/>
      <c r="D46" s="40">
        <v>0</v>
      </c>
      <c r="E46" s="40"/>
      <c r="F46" s="40">
        <v>130582731999</v>
      </c>
      <c r="G46" s="40"/>
      <c r="H46" s="40">
        <v>0</v>
      </c>
      <c r="I46" s="40"/>
      <c r="J46" s="40">
        <v>130582731999</v>
      </c>
      <c r="K46" s="13"/>
      <c r="L46" s="18">
        <v>0.55000000000000004</v>
      </c>
      <c r="M46" s="13"/>
      <c r="N46" s="40">
        <v>50000000000</v>
      </c>
      <c r="O46" s="40"/>
      <c r="P46" s="64">
        <v>580766870604</v>
      </c>
      <c r="Q46" s="64"/>
      <c r="R46" s="40"/>
      <c r="S46" s="40">
        <v>5872557973</v>
      </c>
      <c r="T46" s="40"/>
      <c r="U46" s="40">
        <f t="shared" si="0"/>
        <v>636639428577</v>
      </c>
      <c r="V46" s="13"/>
      <c r="W46" s="18">
        <v>1.19</v>
      </c>
      <c r="Y46" s="76"/>
      <c r="Z46" s="76"/>
    </row>
    <row r="47" spans="1:26" ht="21.75" customHeight="1" x14ac:dyDescent="0.2">
      <c r="A47" s="67" t="s">
        <v>71</v>
      </c>
      <c r="B47" s="67"/>
      <c r="C47" s="13"/>
      <c r="D47" s="40">
        <v>60000000000</v>
      </c>
      <c r="E47" s="40"/>
      <c r="F47" s="40">
        <v>117683221999</v>
      </c>
      <c r="G47" s="40"/>
      <c r="H47" s="40">
        <v>0</v>
      </c>
      <c r="I47" s="40"/>
      <c r="J47" s="40">
        <v>177683221999</v>
      </c>
      <c r="K47" s="13"/>
      <c r="L47" s="18">
        <v>0.75</v>
      </c>
      <c r="M47" s="13"/>
      <c r="N47" s="40">
        <v>60000000000</v>
      </c>
      <c r="O47" s="40"/>
      <c r="P47" s="64">
        <v>146420248019</v>
      </c>
      <c r="Q47" s="64"/>
      <c r="R47" s="40"/>
      <c r="S47" s="40">
        <v>3279232466</v>
      </c>
      <c r="T47" s="40"/>
      <c r="U47" s="40">
        <f t="shared" si="0"/>
        <v>209699480485</v>
      </c>
      <c r="V47" s="13"/>
      <c r="W47" s="18">
        <v>0.39</v>
      </c>
      <c r="Y47" s="76"/>
      <c r="Z47" s="76"/>
    </row>
    <row r="48" spans="1:26" ht="21.75" customHeight="1" x14ac:dyDescent="0.2">
      <c r="A48" s="67" t="s">
        <v>48</v>
      </c>
      <c r="B48" s="67"/>
      <c r="C48" s="13"/>
      <c r="D48" s="40">
        <v>0</v>
      </c>
      <c r="E48" s="40"/>
      <c r="F48" s="40">
        <v>13230266832</v>
      </c>
      <c r="G48" s="40"/>
      <c r="H48" s="40">
        <v>0</v>
      </c>
      <c r="I48" s="40"/>
      <c r="J48" s="40">
        <v>13230266832</v>
      </c>
      <c r="K48" s="13"/>
      <c r="L48" s="18">
        <v>0.06</v>
      </c>
      <c r="M48" s="13"/>
      <c r="N48" s="40">
        <v>0</v>
      </c>
      <c r="O48" s="40"/>
      <c r="P48" s="64">
        <v>32087088706</v>
      </c>
      <c r="Q48" s="64"/>
      <c r="R48" s="40"/>
      <c r="S48" s="40">
        <v>359560952426</v>
      </c>
      <c r="T48" s="40"/>
      <c r="U48" s="40">
        <f t="shared" si="0"/>
        <v>391648041132</v>
      </c>
      <c r="V48" s="13"/>
      <c r="W48" s="18">
        <v>0.7</v>
      </c>
      <c r="Y48" s="76"/>
      <c r="Z48" s="76"/>
    </row>
    <row r="49" spans="1:26" ht="21.75" customHeight="1" x14ac:dyDescent="0.2">
      <c r="A49" s="67" t="s">
        <v>174</v>
      </c>
      <c r="B49" s="67"/>
      <c r="C49" s="13"/>
      <c r="D49" s="40">
        <v>0</v>
      </c>
      <c r="E49" s="40"/>
      <c r="F49" s="40">
        <v>0</v>
      </c>
      <c r="G49" s="40"/>
      <c r="H49" s="40">
        <v>0</v>
      </c>
      <c r="I49" s="40"/>
      <c r="J49" s="40">
        <v>0</v>
      </c>
      <c r="K49" s="13"/>
      <c r="L49" s="18">
        <v>0</v>
      </c>
      <c r="M49" s="13"/>
      <c r="N49" s="40">
        <v>0</v>
      </c>
      <c r="O49" s="40"/>
      <c r="P49" s="64">
        <v>0</v>
      </c>
      <c r="Q49" s="64"/>
      <c r="R49" s="40"/>
      <c r="S49" s="40">
        <v>169005889845</v>
      </c>
      <c r="T49" s="40"/>
      <c r="U49" s="40">
        <f t="shared" si="0"/>
        <v>169005889845</v>
      </c>
      <c r="V49" s="13"/>
      <c r="W49" s="18">
        <v>0.3</v>
      </c>
      <c r="Y49" s="76"/>
      <c r="Z49" s="76"/>
    </row>
    <row r="50" spans="1:26" ht="21.75" customHeight="1" x14ac:dyDescent="0.2">
      <c r="A50" s="67" t="s">
        <v>81</v>
      </c>
      <c r="B50" s="67"/>
      <c r="C50" s="13"/>
      <c r="D50" s="40">
        <v>0</v>
      </c>
      <c r="E50" s="40"/>
      <c r="F50" s="40">
        <v>71706644466</v>
      </c>
      <c r="G50" s="40"/>
      <c r="H50" s="40">
        <v>0</v>
      </c>
      <c r="I50" s="40"/>
      <c r="J50" s="40">
        <v>71706644466</v>
      </c>
      <c r="K50" s="13"/>
      <c r="L50" s="18">
        <v>0.3</v>
      </c>
      <c r="M50" s="13"/>
      <c r="N50" s="40">
        <v>16641000000</v>
      </c>
      <c r="O50" s="40"/>
      <c r="P50" s="64">
        <v>58143200111</v>
      </c>
      <c r="Q50" s="64"/>
      <c r="R50" s="40"/>
      <c r="S50" s="40">
        <v>8938014100</v>
      </c>
      <c r="T50" s="40"/>
      <c r="U50" s="40">
        <f t="shared" si="0"/>
        <v>83722214211</v>
      </c>
      <c r="V50" s="13"/>
      <c r="W50" s="18">
        <v>0.15</v>
      </c>
      <c r="Y50" s="76"/>
      <c r="Z50" s="76"/>
    </row>
    <row r="51" spans="1:26" ht="21.75" customHeight="1" x14ac:dyDescent="0.2">
      <c r="A51" s="67" t="s">
        <v>175</v>
      </c>
      <c r="B51" s="67"/>
      <c r="C51" s="13"/>
      <c r="D51" s="40">
        <v>0</v>
      </c>
      <c r="E51" s="40"/>
      <c r="F51" s="40">
        <v>0</v>
      </c>
      <c r="G51" s="40"/>
      <c r="H51" s="40">
        <v>0</v>
      </c>
      <c r="I51" s="40"/>
      <c r="J51" s="40">
        <v>0</v>
      </c>
      <c r="K51" s="13"/>
      <c r="L51" s="18">
        <v>0</v>
      </c>
      <c r="M51" s="13"/>
      <c r="N51" s="40">
        <v>0</v>
      </c>
      <c r="O51" s="40"/>
      <c r="P51" s="64">
        <v>0</v>
      </c>
      <c r="Q51" s="64"/>
      <c r="R51" s="40"/>
      <c r="S51" s="40">
        <v>-20531612012</v>
      </c>
      <c r="T51" s="40"/>
      <c r="U51" s="40">
        <f t="shared" si="0"/>
        <v>-20531612012</v>
      </c>
      <c r="V51" s="13"/>
      <c r="W51" s="18">
        <v>-0.04</v>
      </c>
      <c r="Y51" s="76"/>
      <c r="Z51" s="76"/>
    </row>
    <row r="52" spans="1:26" ht="21.75" customHeight="1" x14ac:dyDescent="0.2">
      <c r="A52" s="67" t="s">
        <v>176</v>
      </c>
      <c r="B52" s="67"/>
      <c r="C52" s="13"/>
      <c r="D52" s="40">
        <v>0</v>
      </c>
      <c r="E52" s="40"/>
      <c r="F52" s="40">
        <v>0</v>
      </c>
      <c r="G52" s="40"/>
      <c r="H52" s="40">
        <v>0</v>
      </c>
      <c r="I52" s="40"/>
      <c r="J52" s="40">
        <v>0</v>
      </c>
      <c r="K52" s="13"/>
      <c r="L52" s="18">
        <v>0</v>
      </c>
      <c r="M52" s="13"/>
      <c r="N52" s="40">
        <v>0</v>
      </c>
      <c r="O52" s="40"/>
      <c r="P52" s="64">
        <v>0</v>
      </c>
      <c r="Q52" s="64"/>
      <c r="R52" s="40"/>
      <c r="S52" s="40">
        <v>47927304180</v>
      </c>
      <c r="T52" s="40"/>
      <c r="U52" s="40">
        <f t="shared" si="0"/>
        <v>47927304180</v>
      </c>
      <c r="V52" s="13"/>
      <c r="W52" s="18">
        <v>0.08</v>
      </c>
      <c r="Y52" s="76"/>
      <c r="Z52" s="76"/>
    </row>
    <row r="53" spans="1:26" ht="21.75" customHeight="1" x14ac:dyDescent="0.2">
      <c r="A53" s="67" t="s">
        <v>177</v>
      </c>
      <c r="B53" s="67"/>
      <c r="C53" s="13"/>
      <c r="D53" s="40">
        <v>0</v>
      </c>
      <c r="E53" s="40"/>
      <c r="F53" s="40">
        <v>0</v>
      </c>
      <c r="G53" s="40"/>
      <c r="H53" s="40">
        <v>0</v>
      </c>
      <c r="I53" s="40"/>
      <c r="J53" s="40">
        <v>0</v>
      </c>
      <c r="K53" s="13"/>
      <c r="L53" s="18">
        <v>0</v>
      </c>
      <c r="M53" s="13"/>
      <c r="N53" s="40">
        <v>0</v>
      </c>
      <c r="O53" s="40"/>
      <c r="P53" s="64">
        <v>0</v>
      </c>
      <c r="Q53" s="64"/>
      <c r="R53" s="40"/>
      <c r="S53" s="40">
        <v>-32095903063</v>
      </c>
      <c r="T53" s="40"/>
      <c r="U53" s="40">
        <f t="shared" si="0"/>
        <v>-32095903063</v>
      </c>
      <c r="V53" s="13"/>
      <c r="W53" s="18">
        <v>-0.06</v>
      </c>
      <c r="Y53" s="76"/>
      <c r="Z53" s="76"/>
    </row>
    <row r="54" spans="1:26" ht="21.75" customHeight="1" x14ac:dyDescent="0.2">
      <c r="A54" s="67" t="s">
        <v>178</v>
      </c>
      <c r="B54" s="67"/>
      <c r="C54" s="13"/>
      <c r="D54" s="40">
        <v>0</v>
      </c>
      <c r="E54" s="40"/>
      <c r="F54" s="40">
        <v>0</v>
      </c>
      <c r="G54" s="40"/>
      <c r="H54" s="40">
        <v>0</v>
      </c>
      <c r="I54" s="40"/>
      <c r="J54" s="40">
        <v>0</v>
      </c>
      <c r="K54" s="13"/>
      <c r="L54" s="18">
        <v>0</v>
      </c>
      <c r="M54" s="13"/>
      <c r="N54" s="40">
        <v>99000000000</v>
      </c>
      <c r="O54" s="40"/>
      <c r="P54" s="64">
        <v>0</v>
      </c>
      <c r="Q54" s="64"/>
      <c r="R54" s="40"/>
      <c r="S54" s="40">
        <v>-361017977232</v>
      </c>
      <c r="T54" s="40"/>
      <c r="U54" s="40">
        <f t="shared" si="0"/>
        <v>-262017977232</v>
      </c>
      <c r="V54" s="13"/>
      <c r="W54" s="18">
        <v>-0.5</v>
      </c>
      <c r="Y54" s="76"/>
      <c r="Z54" s="76"/>
    </row>
    <row r="55" spans="1:26" ht="21.75" customHeight="1" x14ac:dyDescent="0.2">
      <c r="A55" s="67" t="s">
        <v>84</v>
      </c>
      <c r="B55" s="67"/>
      <c r="C55" s="13"/>
      <c r="D55" s="40">
        <v>0</v>
      </c>
      <c r="E55" s="40"/>
      <c r="F55" s="40">
        <v>49980640</v>
      </c>
      <c r="G55" s="40"/>
      <c r="H55" s="40">
        <v>0</v>
      </c>
      <c r="I55" s="40"/>
      <c r="J55" s="40">
        <v>49980640</v>
      </c>
      <c r="K55" s="13"/>
      <c r="L55" s="18">
        <v>0</v>
      </c>
      <c r="M55" s="13"/>
      <c r="N55" s="40">
        <v>257763000</v>
      </c>
      <c r="O55" s="40"/>
      <c r="P55" s="64">
        <v>686468851</v>
      </c>
      <c r="Q55" s="64"/>
      <c r="R55" s="40"/>
      <c r="S55" s="40">
        <v>1507330803</v>
      </c>
      <c r="T55" s="40"/>
      <c r="U55" s="40">
        <f t="shared" si="0"/>
        <v>2451562654</v>
      </c>
      <c r="V55" s="13"/>
      <c r="W55" s="18">
        <v>0</v>
      </c>
      <c r="Y55" s="76"/>
      <c r="Z55" s="76"/>
    </row>
    <row r="56" spans="1:26" ht="21.75" customHeight="1" x14ac:dyDescent="0.2">
      <c r="A56" s="67" t="s">
        <v>23</v>
      </c>
      <c r="B56" s="67"/>
      <c r="C56" s="13"/>
      <c r="D56" s="40">
        <v>0</v>
      </c>
      <c r="E56" s="40"/>
      <c r="F56" s="40">
        <v>602903251999</v>
      </c>
      <c r="G56" s="40"/>
      <c r="H56" s="40">
        <v>0</v>
      </c>
      <c r="I56" s="40"/>
      <c r="J56" s="40">
        <v>602903251999</v>
      </c>
      <c r="K56" s="13"/>
      <c r="L56" s="18">
        <v>2.56</v>
      </c>
      <c r="M56" s="13"/>
      <c r="N56" s="40">
        <v>74200000000</v>
      </c>
      <c r="O56" s="40"/>
      <c r="P56" s="64">
        <v>1746888475416</v>
      </c>
      <c r="Q56" s="64"/>
      <c r="R56" s="40"/>
      <c r="S56" s="40">
        <v>-13191378824</v>
      </c>
      <c r="T56" s="40"/>
      <c r="U56" s="40">
        <f t="shared" si="0"/>
        <v>1807897096592</v>
      </c>
      <c r="V56" s="13"/>
      <c r="W56" s="18">
        <v>3.39</v>
      </c>
      <c r="Y56" s="76"/>
      <c r="Z56" s="76"/>
    </row>
    <row r="57" spans="1:26" ht="21.75" customHeight="1" x14ac:dyDescent="0.2">
      <c r="A57" s="67" t="s">
        <v>179</v>
      </c>
      <c r="B57" s="67"/>
      <c r="C57" s="13"/>
      <c r="D57" s="40">
        <v>0</v>
      </c>
      <c r="E57" s="40"/>
      <c r="F57" s="40">
        <v>0</v>
      </c>
      <c r="G57" s="40"/>
      <c r="H57" s="40">
        <v>0</v>
      </c>
      <c r="I57" s="40"/>
      <c r="J57" s="40">
        <v>0</v>
      </c>
      <c r="K57" s="13"/>
      <c r="L57" s="18">
        <v>0</v>
      </c>
      <c r="M57" s="13"/>
      <c r="N57" s="40">
        <v>0</v>
      </c>
      <c r="O57" s="40"/>
      <c r="P57" s="64">
        <v>0</v>
      </c>
      <c r="Q57" s="64"/>
      <c r="R57" s="40"/>
      <c r="S57" s="40">
        <v>189742423975</v>
      </c>
      <c r="T57" s="40"/>
      <c r="U57" s="40">
        <f t="shared" si="0"/>
        <v>189742423975</v>
      </c>
      <c r="V57" s="13"/>
      <c r="W57" s="18">
        <v>0.32</v>
      </c>
      <c r="Y57" s="76"/>
      <c r="Z57" s="76"/>
    </row>
    <row r="58" spans="1:26" ht="21.75" customHeight="1" x14ac:dyDescent="0.2">
      <c r="A58" s="67" t="s">
        <v>47</v>
      </c>
      <c r="B58" s="67"/>
      <c r="C58" s="13"/>
      <c r="D58" s="40">
        <v>0</v>
      </c>
      <c r="E58" s="40"/>
      <c r="F58" s="40">
        <v>598546349065</v>
      </c>
      <c r="G58" s="40"/>
      <c r="H58" s="40">
        <v>0</v>
      </c>
      <c r="I58" s="40"/>
      <c r="J58" s="40">
        <v>598546349065</v>
      </c>
      <c r="K58" s="13"/>
      <c r="L58" s="18">
        <v>2.54</v>
      </c>
      <c r="M58" s="13"/>
      <c r="N58" s="40">
        <v>0</v>
      </c>
      <c r="O58" s="40"/>
      <c r="P58" s="64">
        <v>1591536803636</v>
      </c>
      <c r="Q58" s="64"/>
      <c r="R58" s="40"/>
      <c r="S58" s="40">
        <v>102720591830</v>
      </c>
      <c r="T58" s="40"/>
      <c r="U58" s="40">
        <f t="shared" si="0"/>
        <v>1694257395466</v>
      </c>
      <c r="V58" s="13"/>
      <c r="W58" s="18">
        <v>3.18</v>
      </c>
      <c r="Y58" s="76"/>
      <c r="Z58" s="76"/>
    </row>
    <row r="59" spans="1:26" ht="21.75" customHeight="1" x14ac:dyDescent="0.2">
      <c r="A59" s="67" t="s">
        <v>181</v>
      </c>
      <c r="B59" s="67"/>
      <c r="C59" s="13"/>
      <c r="D59" s="40">
        <v>0</v>
      </c>
      <c r="E59" s="40"/>
      <c r="F59" s="40">
        <v>0</v>
      </c>
      <c r="G59" s="40"/>
      <c r="H59" s="40">
        <v>0</v>
      </c>
      <c r="I59" s="40"/>
      <c r="J59" s="40">
        <v>0</v>
      </c>
      <c r="K59" s="13"/>
      <c r="L59" s="18">
        <v>0</v>
      </c>
      <c r="M59" s="13"/>
      <c r="N59" s="40">
        <v>17200000000</v>
      </c>
      <c r="O59" s="40"/>
      <c r="P59" s="64">
        <v>0</v>
      </c>
      <c r="Q59" s="64"/>
      <c r="R59" s="40"/>
      <c r="S59" s="40">
        <v>82048083280</v>
      </c>
      <c r="T59" s="40"/>
      <c r="U59" s="40">
        <f t="shared" si="0"/>
        <v>99248083280</v>
      </c>
      <c r="V59" s="13"/>
      <c r="W59" s="18">
        <v>0.18</v>
      </c>
      <c r="Y59" s="76"/>
      <c r="Z59" s="76"/>
    </row>
    <row r="60" spans="1:26" ht="21.75" customHeight="1" x14ac:dyDescent="0.2">
      <c r="A60" s="67" t="s">
        <v>182</v>
      </c>
      <c r="B60" s="67"/>
      <c r="C60" s="13"/>
      <c r="D60" s="40">
        <v>0</v>
      </c>
      <c r="E60" s="40"/>
      <c r="F60" s="40">
        <v>0</v>
      </c>
      <c r="G60" s="40"/>
      <c r="H60" s="40">
        <v>0</v>
      </c>
      <c r="I60" s="40"/>
      <c r="J60" s="40">
        <v>0</v>
      </c>
      <c r="K60" s="13"/>
      <c r="L60" s="18">
        <v>0</v>
      </c>
      <c r="M60" s="13"/>
      <c r="N60" s="40">
        <v>0</v>
      </c>
      <c r="O60" s="40"/>
      <c r="P60" s="64">
        <v>0</v>
      </c>
      <c r="Q60" s="64"/>
      <c r="R60" s="40"/>
      <c r="S60" s="40">
        <v>-68090672</v>
      </c>
      <c r="T60" s="40"/>
      <c r="U60" s="40">
        <f t="shared" si="0"/>
        <v>-68090672</v>
      </c>
      <c r="V60" s="13"/>
      <c r="W60" s="18">
        <v>0</v>
      </c>
      <c r="Y60" s="76"/>
      <c r="Z60" s="76"/>
    </row>
    <row r="61" spans="1:26" ht="21.75" customHeight="1" x14ac:dyDescent="0.2">
      <c r="A61" s="67" t="s">
        <v>183</v>
      </c>
      <c r="B61" s="67"/>
      <c r="C61" s="13"/>
      <c r="D61" s="40">
        <v>0</v>
      </c>
      <c r="E61" s="40"/>
      <c r="F61" s="40">
        <v>0</v>
      </c>
      <c r="G61" s="40"/>
      <c r="H61" s="40">
        <v>0</v>
      </c>
      <c r="I61" s="40"/>
      <c r="J61" s="40">
        <v>0</v>
      </c>
      <c r="K61" s="13"/>
      <c r="L61" s="18">
        <v>0</v>
      </c>
      <c r="M61" s="13"/>
      <c r="N61" s="40">
        <v>0</v>
      </c>
      <c r="O61" s="40"/>
      <c r="P61" s="64">
        <v>0</v>
      </c>
      <c r="Q61" s="64"/>
      <c r="R61" s="40"/>
      <c r="S61" s="40">
        <v>3122987828</v>
      </c>
      <c r="T61" s="40"/>
      <c r="U61" s="40">
        <f t="shared" si="0"/>
        <v>3122987828</v>
      </c>
      <c r="V61" s="13"/>
      <c r="W61" s="18">
        <v>0.01</v>
      </c>
      <c r="Y61" s="76"/>
      <c r="Z61" s="76"/>
    </row>
    <row r="62" spans="1:26" ht="21.75" customHeight="1" x14ac:dyDescent="0.2">
      <c r="A62" s="67" t="s">
        <v>184</v>
      </c>
      <c r="B62" s="67"/>
      <c r="C62" s="13"/>
      <c r="D62" s="40">
        <v>0</v>
      </c>
      <c r="E62" s="40"/>
      <c r="F62" s="40">
        <v>0</v>
      </c>
      <c r="G62" s="40"/>
      <c r="H62" s="40">
        <v>0</v>
      </c>
      <c r="I62" s="40"/>
      <c r="J62" s="40">
        <v>0</v>
      </c>
      <c r="K62" s="13"/>
      <c r="L62" s="18">
        <v>0</v>
      </c>
      <c r="M62" s="13"/>
      <c r="N62" s="40">
        <v>0</v>
      </c>
      <c r="O62" s="40"/>
      <c r="P62" s="64">
        <v>0</v>
      </c>
      <c r="Q62" s="64"/>
      <c r="R62" s="40"/>
      <c r="S62" s="40">
        <v>191226736470</v>
      </c>
      <c r="T62" s="40"/>
      <c r="U62" s="40">
        <f t="shared" si="0"/>
        <v>191226736470</v>
      </c>
      <c r="V62" s="13"/>
      <c r="W62" s="18">
        <v>0.35</v>
      </c>
      <c r="Y62" s="76"/>
      <c r="Z62" s="76"/>
    </row>
    <row r="63" spans="1:26" ht="21.75" customHeight="1" x14ac:dyDescent="0.2">
      <c r="A63" s="67" t="s">
        <v>25</v>
      </c>
      <c r="B63" s="67"/>
      <c r="C63" s="13"/>
      <c r="D63" s="40">
        <v>0</v>
      </c>
      <c r="E63" s="40"/>
      <c r="F63" s="40">
        <v>-45926224680</v>
      </c>
      <c r="G63" s="40"/>
      <c r="H63" s="40">
        <v>0</v>
      </c>
      <c r="I63" s="40"/>
      <c r="J63" s="40">
        <v>-45926224680</v>
      </c>
      <c r="K63" s="13"/>
      <c r="L63" s="18">
        <v>-0.19</v>
      </c>
      <c r="M63" s="13"/>
      <c r="N63" s="40">
        <v>48693475860</v>
      </c>
      <c r="O63" s="40"/>
      <c r="P63" s="64">
        <v>773865167040</v>
      </c>
      <c r="Q63" s="64"/>
      <c r="R63" s="40"/>
      <c r="S63" s="40">
        <v>-9567</v>
      </c>
      <c r="T63" s="40"/>
      <c r="U63" s="40">
        <f t="shared" si="0"/>
        <v>822558633333</v>
      </c>
      <c r="V63" s="13"/>
      <c r="W63" s="18">
        <v>1.54</v>
      </c>
      <c r="Y63" s="76"/>
      <c r="Z63" s="76"/>
    </row>
    <row r="64" spans="1:26" ht="21.75" customHeight="1" x14ac:dyDescent="0.2">
      <c r="A64" s="67" t="s">
        <v>185</v>
      </c>
      <c r="B64" s="67"/>
      <c r="C64" s="13"/>
      <c r="D64" s="40">
        <v>0</v>
      </c>
      <c r="E64" s="40"/>
      <c r="F64" s="40">
        <v>0</v>
      </c>
      <c r="G64" s="40"/>
      <c r="H64" s="40">
        <v>0</v>
      </c>
      <c r="I64" s="40"/>
      <c r="J64" s="40">
        <v>0</v>
      </c>
      <c r="K64" s="13"/>
      <c r="L64" s="18">
        <v>0</v>
      </c>
      <c r="M64" s="13"/>
      <c r="N64" s="40">
        <v>0</v>
      </c>
      <c r="O64" s="40"/>
      <c r="P64" s="64">
        <v>0</v>
      </c>
      <c r="Q64" s="64"/>
      <c r="R64" s="40"/>
      <c r="S64" s="40">
        <v>-1571856912</v>
      </c>
      <c r="T64" s="40"/>
      <c r="U64" s="40">
        <f t="shared" si="0"/>
        <v>-1571856912</v>
      </c>
      <c r="V64" s="13"/>
      <c r="W64" s="18">
        <v>0</v>
      </c>
      <c r="Y64" s="76"/>
      <c r="Z64" s="76"/>
    </row>
    <row r="65" spans="1:26" ht="21.75" customHeight="1" x14ac:dyDescent="0.2">
      <c r="A65" s="67" t="s">
        <v>39</v>
      </c>
      <c r="B65" s="67"/>
      <c r="C65" s="13"/>
      <c r="D65" s="40">
        <v>0</v>
      </c>
      <c r="E65" s="40"/>
      <c r="F65" s="40">
        <v>77218088952</v>
      </c>
      <c r="G65" s="40"/>
      <c r="H65" s="40">
        <v>0</v>
      </c>
      <c r="I65" s="40"/>
      <c r="J65" s="40">
        <v>77218088952</v>
      </c>
      <c r="K65" s="13"/>
      <c r="L65" s="18">
        <v>0.33</v>
      </c>
      <c r="M65" s="13"/>
      <c r="N65" s="40">
        <v>41250000000</v>
      </c>
      <c r="O65" s="40"/>
      <c r="P65" s="64">
        <v>64402586541</v>
      </c>
      <c r="Q65" s="64"/>
      <c r="R65" s="40"/>
      <c r="S65" s="40">
        <v>-1935</v>
      </c>
      <c r="T65" s="40"/>
      <c r="U65" s="40">
        <f t="shared" si="0"/>
        <v>105652584606</v>
      </c>
      <c r="V65" s="13"/>
      <c r="W65" s="18">
        <v>0.2</v>
      </c>
      <c r="Y65" s="76"/>
      <c r="Z65" s="76"/>
    </row>
    <row r="66" spans="1:26" ht="21.75" customHeight="1" x14ac:dyDescent="0.2">
      <c r="A66" s="67" t="s">
        <v>27</v>
      </c>
      <c r="B66" s="67"/>
      <c r="C66" s="13"/>
      <c r="D66" s="40">
        <v>709988081049</v>
      </c>
      <c r="E66" s="40"/>
      <c r="F66" s="40">
        <v>1197669889999</v>
      </c>
      <c r="G66" s="40"/>
      <c r="H66" s="40">
        <v>0</v>
      </c>
      <c r="I66" s="40"/>
      <c r="J66" s="40">
        <v>1907657971048</v>
      </c>
      <c r="K66" s="13"/>
      <c r="L66" s="18">
        <v>8.09</v>
      </c>
      <c r="M66" s="13"/>
      <c r="N66" s="40">
        <v>816000000000</v>
      </c>
      <c r="O66" s="40"/>
      <c r="P66" s="64">
        <v>1172943516458</v>
      </c>
      <c r="Q66" s="64"/>
      <c r="R66" s="40"/>
      <c r="S66" s="40">
        <v>257864102544</v>
      </c>
      <c r="T66" s="40"/>
      <c r="U66" s="40">
        <f t="shared" si="0"/>
        <v>2246807619002</v>
      </c>
      <c r="V66" s="13"/>
      <c r="W66" s="18">
        <v>4</v>
      </c>
      <c r="Y66" s="76"/>
      <c r="Z66" s="76"/>
    </row>
    <row r="67" spans="1:26" ht="21.75" customHeight="1" x14ac:dyDescent="0.2">
      <c r="A67" s="67" t="s">
        <v>53</v>
      </c>
      <c r="B67" s="67"/>
      <c r="C67" s="13"/>
      <c r="D67" s="40">
        <v>0</v>
      </c>
      <c r="E67" s="40"/>
      <c r="F67" s="40">
        <v>152809579999</v>
      </c>
      <c r="G67" s="40"/>
      <c r="H67" s="40">
        <v>0</v>
      </c>
      <c r="I67" s="40"/>
      <c r="J67" s="40">
        <v>152809579999</v>
      </c>
      <c r="K67" s="13"/>
      <c r="L67" s="18">
        <v>0.65</v>
      </c>
      <c r="M67" s="13"/>
      <c r="N67" s="40">
        <v>42945001227</v>
      </c>
      <c r="O67" s="40"/>
      <c r="P67" s="64">
        <v>179208708727</v>
      </c>
      <c r="Q67" s="64"/>
      <c r="R67" s="40"/>
      <c r="S67" s="40">
        <v>474522648</v>
      </c>
      <c r="T67" s="40"/>
      <c r="U67" s="40">
        <f t="shared" si="0"/>
        <v>222628232602</v>
      </c>
      <c r="V67" s="13"/>
      <c r="W67" s="18">
        <v>0.41</v>
      </c>
      <c r="Y67" s="76"/>
      <c r="Z67" s="76"/>
    </row>
    <row r="68" spans="1:26" ht="21.75" customHeight="1" x14ac:dyDescent="0.2">
      <c r="A68" s="67" t="s">
        <v>186</v>
      </c>
      <c r="B68" s="67"/>
      <c r="C68" s="13"/>
      <c r="D68" s="40">
        <v>0</v>
      </c>
      <c r="E68" s="40"/>
      <c r="F68" s="40">
        <v>0</v>
      </c>
      <c r="G68" s="40"/>
      <c r="H68" s="40">
        <v>0</v>
      </c>
      <c r="I68" s="40"/>
      <c r="J68" s="40">
        <v>0</v>
      </c>
      <c r="K68" s="13"/>
      <c r="L68" s="18">
        <v>0</v>
      </c>
      <c r="M68" s="13"/>
      <c r="N68" s="40">
        <v>0</v>
      </c>
      <c r="O68" s="40"/>
      <c r="P68" s="64">
        <v>0</v>
      </c>
      <c r="Q68" s="64"/>
      <c r="R68" s="40"/>
      <c r="S68" s="40">
        <v>514593884823</v>
      </c>
      <c r="T68" s="40"/>
      <c r="U68" s="40">
        <f t="shared" si="0"/>
        <v>514593884823</v>
      </c>
      <c r="V68" s="13"/>
      <c r="W68" s="18">
        <v>0.95</v>
      </c>
      <c r="Y68" s="76"/>
      <c r="Z68" s="76"/>
    </row>
    <row r="69" spans="1:26" ht="21.75" customHeight="1" x14ac:dyDescent="0.2">
      <c r="A69" s="67" t="s">
        <v>187</v>
      </c>
      <c r="B69" s="67"/>
      <c r="C69" s="13"/>
      <c r="D69" s="40">
        <v>0</v>
      </c>
      <c r="E69" s="40"/>
      <c r="F69" s="40">
        <v>0</v>
      </c>
      <c r="G69" s="40"/>
      <c r="H69" s="40">
        <v>0</v>
      </c>
      <c r="I69" s="40"/>
      <c r="J69" s="40">
        <v>0</v>
      </c>
      <c r="K69" s="13"/>
      <c r="L69" s="18">
        <v>0</v>
      </c>
      <c r="M69" s="13"/>
      <c r="N69" s="40">
        <v>0</v>
      </c>
      <c r="O69" s="40"/>
      <c r="P69" s="64">
        <v>0</v>
      </c>
      <c r="Q69" s="64"/>
      <c r="R69" s="40"/>
      <c r="S69" s="40">
        <v>4025643810</v>
      </c>
      <c r="T69" s="40"/>
      <c r="U69" s="40">
        <f t="shared" si="0"/>
        <v>4025643810</v>
      </c>
      <c r="V69" s="13"/>
      <c r="W69" s="18">
        <v>-0.01</v>
      </c>
      <c r="Y69" s="76"/>
      <c r="Z69" s="76"/>
    </row>
    <row r="70" spans="1:26" ht="21.75" customHeight="1" x14ac:dyDescent="0.2">
      <c r="A70" s="67" t="s">
        <v>188</v>
      </c>
      <c r="B70" s="67"/>
      <c r="C70" s="13"/>
      <c r="D70" s="40">
        <v>0</v>
      </c>
      <c r="E70" s="40"/>
      <c r="F70" s="40">
        <v>0</v>
      </c>
      <c r="G70" s="40"/>
      <c r="H70" s="40">
        <v>0</v>
      </c>
      <c r="I70" s="40"/>
      <c r="J70" s="40">
        <v>0</v>
      </c>
      <c r="K70" s="13"/>
      <c r="L70" s="18">
        <v>0</v>
      </c>
      <c r="M70" s="13"/>
      <c r="N70" s="40">
        <v>0</v>
      </c>
      <c r="O70" s="40"/>
      <c r="P70" s="64">
        <v>0</v>
      </c>
      <c r="Q70" s="64"/>
      <c r="R70" s="40"/>
      <c r="S70" s="40">
        <v>587343613006</v>
      </c>
      <c r="T70" s="40"/>
      <c r="U70" s="40">
        <f t="shared" si="0"/>
        <v>587343613006</v>
      </c>
      <c r="V70" s="13"/>
      <c r="W70" s="18">
        <v>1.08</v>
      </c>
      <c r="Y70" s="76"/>
      <c r="Z70" s="76"/>
    </row>
    <row r="71" spans="1:26" ht="21.75" customHeight="1" x14ac:dyDescent="0.2">
      <c r="A71" s="67" t="s">
        <v>189</v>
      </c>
      <c r="B71" s="67"/>
      <c r="C71" s="13"/>
      <c r="D71" s="40">
        <v>0</v>
      </c>
      <c r="E71" s="40"/>
      <c r="F71" s="40">
        <v>0</v>
      </c>
      <c r="G71" s="40"/>
      <c r="H71" s="40">
        <v>0</v>
      </c>
      <c r="I71" s="40"/>
      <c r="J71" s="40">
        <v>0</v>
      </c>
      <c r="K71" s="13"/>
      <c r="L71" s="18">
        <v>0</v>
      </c>
      <c r="M71" s="13"/>
      <c r="N71" s="40">
        <v>0</v>
      </c>
      <c r="O71" s="40"/>
      <c r="P71" s="64">
        <v>0</v>
      </c>
      <c r="Q71" s="64"/>
      <c r="R71" s="40"/>
      <c r="S71" s="40">
        <v>22341210096</v>
      </c>
      <c r="T71" s="40"/>
      <c r="U71" s="40">
        <f t="shared" si="0"/>
        <v>22341210096</v>
      </c>
      <c r="V71" s="13"/>
      <c r="W71" s="18">
        <v>0.03</v>
      </c>
      <c r="Y71" s="76"/>
      <c r="Z71" s="76"/>
    </row>
    <row r="72" spans="1:26" ht="21.75" customHeight="1" x14ac:dyDescent="0.2">
      <c r="A72" s="67" t="s">
        <v>190</v>
      </c>
      <c r="B72" s="67"/>
      <c r="C72" s="13"/>
      <c r="D72" s="40">
        <v>0</v>
      </c>
      <c r="E72" s="40"/>
      <c r="F72" s="40">
        <v>0</v>
      </c>
      <c r="G72" s="40"/>
      <c r="H72" s="40">
        <v>0</v>
      </c>
      <c r="I72" s="40"/>
      <c r="J72" s="40">
        <v>0</v>
      </c>
      <c r="K72" s="13"/>
      <c r="L72" s="18">
        <v>0</v>
      </c>
      <c r="M72" s="13"/>
      <c r="N72" s="40">
        <v>525000000000</v>
      </c>
      <c r="O72" s="40"/>
      <c r="P72" s="64">
        <v>0</v>
      </c>
      <c r="Q72" s="64"/>
      <c r="R72" s="40"/>
      <c r="S72" s="40">
        <v>56591050781</v>
      </c>
      <c r="T72" s="40"/>
      <c r="U72" s="40">
        <f t="shared" si="0"/>
        <v>581591050781</v>
      </c>
      <c r="V72" s="13"/>
      <c r="W72" s="18">
        <v>0.97</v>
      </c>
      <c r="Y72" s="76"/>
      <c r="Z72" s="76"/>
    </row>
    <row r="73" spans="1:26" ht="21.75" customHeight="1" x14ac:dyDescent="0.2">
      <c r="A73" s="67" t="s">
        <v>191</v>
      </c>
      <c r="B73" s="67"/>
      <c r="C73" s="13"/>
      <c r="D73" s="40">
        <v>0</v>
      </c>
      <c r="E73" s="40"/>
      <c r="F73" s="40">
        <v>0</v>
      </c>
      <c r="G73" s="40"/>
      <c r="H73" s="40">
        <v>0</v>
      </c>
      <c r="I73" s="40"/>
      <c r="J73" s="40">
        <v>0</v>
      </c>
      <c r="K73" s="13"/>
      <c r="L73" s="18">
        <v>0</v>
      </c>
      <c r="M73" s="13"/>
      <c r="N73" s="40">
        <v>29700000000</v>
      </c>
      <c r="O73" s="40"/>
      <c r="P73" s="64">
        <v>0</v>
      </c>
      <c r="Q73" s="64"/>
      <c r="R73" s="40"/>
      <c r="S73" s="40">
        <v>187720264600</v>
      </c>
      <c r="T73" s="40"/>
      <c r="U73" s="40">
        <f t="shared" ref="U73:U136" si="1">N73+P73+S73</f>
        <v>217420264600</v>
      </c>
      <c r="V73" s="13"/>
      <c r="W73" s="18">
        <v>0.4</v>
      </c>
      <c r="Y73" s="76"/>
      <c r="Z73" s="76"/>
    </row>
    <row r="74" spans="1:26" ht="21.75" customHeight="1" x14ac:dyDescent="0.2">
      <c r="A74" s="67" t="s">
        <v>192</v>
      </c>
      <c r="B74" s="67"/>
      <c r="C74" s="13"/>
      <c r="D74" s="40">
        <v>0</v>
      </c>
      <c r="E74" s="40"/>
      <c r="F74" s="40">
        <v>0</v>
      </c>
      <c r="G74" s="40"/>
      <c r="H74" s="40">
        <v>0</v>
      </c>
      <c r="I74" s="40"/>
      <c r="J74" s="40">
        <v>0</v>
      </c>
      <c r="K74" s="13"/>
      <c r="L74" s="18">
        <v>0</v>
      </c>
      <c r="M74" s="13"/>
      <c r="N74" s="40">
        <v>0</v>
      </c>
      <c r="O74" s="40"/>
      <c r="P74" s="64">
        <v>0</v>
      </c>
      <c r="Q74" s="64"/>
      <c r="R74" s="40"/>
      <c r="S74" s="40">
        <v>33968332828</v>
      </c>
      <c r="T74" s="40"/>
      <c r="U74" s="40">
        <f t="shared" si="1"/>
        <v>33968332828</v>
      </c>
      <c r="V74" s="13"/>
      <c r="W74" s="18">
        <v>0.06</v>
      </c>
      <c r="Y74" s="76"/>
      <c r="Z74" s="76"/>
    </row>
    <row r="75" spans="1:26" ht="21.75" customHeight="1" x14ac:dyDescent="0.2">
      <c r="A75" s="67" t="s">
        <v>35</v>
      </c>
      <c r="B75" s="67"/>
      <c r="C75" s="13"/>
      <c r="D75" s="40">
        <v>0</v>
      </c>
      <c r="E75" s="40"/>
      <c r="F75" s="40">
        <v>32064555787</v>
      </c>
      <c r="G75" s="40"/>
      <c r="H75" s="40">
        <v>0</v>
      </c>
      <c r="I75" s="40"/>
      <c r="J75" s="40">
        <v>32064555787</v>
      </c>
      <c r="K75" s="13"/>
      <c r="L75" s="18">
        <v>0.14000000000000001</v>
      </c>
      <c r="M75" s="13"/>
      <c r="N75" s="40">
        <v>0</v>
      </c>
      <c r="O75" s="40"/>
      <c r="P75" s="64">
        <v>34562110545</v>
      </c>
      <c r="Q75" s="64"/>
      <c r="R75" s="40"/>
      <c r="S75" s="40">
        <v>30266452564</v>
      </c>
      <c r="T75" s="40"/>
      <c r="U75" s="40">
        <f t="shared" si="1"/>
        <v>64828563109</v>
      </c>
      <c r="V75" s="13"/>
      <c r="W75" s="18">
        <v>0.1</v>
      </c>
      <c r="Y75" s="76"/>
      <c r="Z75" s="76"/>
    </row>
    <row r="76" spans="1:26" ht="21.75" customHeight="1" x14ac:dyDescent="0.2">
      <c r="A76" s="67" t="s">
        <v>193</v>
      </c>
      <c r="B76" s="67"/>
      <c r="C76" s="13"/>
      <c r="D76" s="40">
        <v>0</v>
      </c>
      <c r="E76" s="40"/>
      <c r="F76" s="40">
        <v>0</v>
      </c>
      <c r="G76" s="40"/>
      <c r="H76" s="40">
        <v>0</v>
      </c>
      <c r="I76" s="40"/>
      <c r="J76" s="40">
        <v>0</v>
      </c>
      <c r="K76" s="13"/>
      <c r="L76" s="18">
        <v>0</v>
      </c>
      <c r="M76" s="13"/>
      <c r="N76" s="40">
        <v>112000000000</v>
      </c>
      <c r="O76" s="40"/>
      <c r="P76" s="64">
        <v>0</v>
      </c>
      <c r="Q76" s="64"/>
      <c r="R76" s="40"/>
      <c r="S76" s="40">
        <v>1500898211454</v>
      </c>
      <c r="T76" s="40"/>
      <c r="U76" s="40">
        <f t="shared" si="1"/>
        <v>1612898211454</v>
      </c>
      <c r="V76" s="13"/>
      <c r="W76" s="18">
        <v>2.99</v>
      </c>
      <c r="Y76" s="76"/>
      <c r="Z76" s="76"/>
    </row>
    <row r="77" spans="1:26" ht="21.75" customHeight="1" x14ac:dyDescent="0.2">
      <c r="A77" s="67" t="s">
        <v>194</v>
      </c>
      <c r="B77" s="67"/>
      <c r="C77" s="13"/>
      <c r="D77" s="40">
        <v>0</v>
      </c>
      <c r="E77" s="40"/>
      <c r="F77" s="40">
        <v>0</v>
      </c>
      <c r="G77" s="40"/>
      <c r="H77" s="40">
        <v>0</v>
      </c>
      <c r="I77" s="40"/>
      <c r="J77" s="40">
        <v>0</v>
      </c>
      <c r="K77" s="13"/>
      <c r="L77" s="18">
        <v>0</v>
      </c>
      <c r="M77" s="13"/>
      <c r="N77" s="40">
        <v>0</v>
      </c>
      <c r="O77" s="40"/>
      <c r="P77" s="64">
        <v>0</v>
      </c>
      <c r="Q77" s="64"/>
      <c r="R77" s="40"/>
      <c r="S77" s="40">
        <v>247051660</v>
      </c>
      <c r="T77" s="40"/>
      <c r="U77" s="40">
        <f t="shared" si="1"/>
        <v>247051660</v>
      </c>
      <c r="V77" s="13"/>
      <c r="W77" s="18">
        <v>0</v>
      </c>
      <c r="Y77" s="76"/>
      <c r="Z77" s="76"/>
    </row>
    <row r="78" spans="1:26" ht="21.75" customHeight="1" x14ac:dyDescent="0.2">
      <c r="A78" s="67" t="s">
        <v>55</v>
      </c>
      <c r="B78" s="67"/>
      <c r="C78" s="13"/>
      <c r="D78" s="40">
        <v>0</v>
      </c>
      <c r="E78" s="40"/>
      <c r="F78" s="40">
        <v>294108828000</v>
      </c>
      <c r="G78" s="40"/>
      <c r="H78" s="40">
        <v>0</v>
      </c>
      <c r="I78" s="40"/>
      <c r="J78" s="40">
        <v>294108828000</v>
      </c>
      <c r="K78" s="13"/>
      <c r="L78" s="18">
        <v>1.25</v>
      </c>
      <c r="M78" s="13"/>
      <c r="N78" s="40">
        <v>144000000000</v>
      </c>
      <c r="O78" s="40"/>
      <c r="P78" s="64">
        <v>482039429116</v>
      </c>
      <c r="Q78" s="64"/>
      <c r="R78" s="40"/>
      <c r="S78" s="40">
        <v>92470535714</v>
      </c>
      <c r="T78" s="40"/>
      <c r="U78" s="40">
        <f t="shared" si="1"/>
        <v>718509964830</v>
      </c>
      <c r="V78" s="13"/>
      <c r="W78" s="18">
        <v>1.31</v>
      </c>
      <c r="Y78" s="76"/>
      <c r="Z78" s="76"/>
    </row>
    <row r="79" spans="1:26" ht="21.75" customHeight="1" x14ac:dyDescent="0.2">
      <c r="A79" s="67" t="s">
        <v>195</v>
      </c>
      <c r="B79" s="67"/>
      <c r="C79" s="13"/>
      <c r="D79" s="40">
        <v>0</v>
      </c>
      <c r="E79" s="40"/>
      <c r="F79" s="40">
        <v>0</v>
      </c>
      <c r="G79" s="40"/>
      <c r="H79" s="40">
        <v>0</v>
      </c>
      <c r="I79" s="40"/>
      <c r="J79" s="40">
        <v>0</v>
      </c>
      <c r="K79" s="13"/>
      <c r="L79" s="18">
        <v>0</v>
      </c>
      <c r="M79" s="13"/>
      <c r="N79" s="40">
        <v>0</v>
      </c>
      <c r="O79" s="40"/>
      <c r="P79" s="64">
        <v>0</v>
      </c>
      <c r="Q79" s="64"/>
      <c r="R79" s="40"/>
      <c r="S79" s="40">
        <v>-183385906217</v>
      </c>
      <c r="T79" s="40"/>
      <c r="U79" s="40">
        <f t="shared" si="1"/>
        <v>-183385906217</v>
      </c>
      <c r="V79" s="13"/>
      <c r="W79" s="18">
        <v>-0.35</v>
      </c>
      <c r="Y79" s="76"/>
      <c r="Z79" s="76"/>
    </row>
    <row r="80" spans="1:26" ht="21.75" customHeight="1" x14ac:dyDescent="0.2">
      <c r="A80" s="67" t="s">
        <v>196</v>
      </c>
      <c r="B80" s="67"/>
      <c r="C80" s="13"/>
      <c r="D80" s="40">
        <v>0</v>
      </c>
      <c r="E80" s="40"/>
      <c r="F80" s="40">
        <v>0</v>
      </c>
      <c r="G80" s="40"/>
      <c r="H80" s="40">
        <v>0</v>
      </c>
      <c r="I80" s="40"/>
      <c r="J80" s="40">
        <v>0</v>
      </c>
      <c r="K80" s="13"/>
      <c r="L80" s="18">
        <v>0</v>
      </c>
      <c r="M80" s="13"/>
      <c r="N80" s="40">
        <v>360000000</v>
      </c>
      <c r="O80" s="40"/>
      <c r="P80" s="64">
        <v>0</v>
      </c>
      <c r="Q80" s="64"/>
      <c r="R80" s="40"/>
      <c r="S80" s="40">
        <v>1590374592</v>
      </c>
      <c r="T80" s="40"/>
      <c r="U80" s="40">
        <f t="shared" si="1"/>
        <v>1950374592</v>
      </c>
      <c r="V80" s="13"/>
      <c r="W80" s="18">
        <v>0</v>
      </c>
      <c r="Y80" s="76"/>
      <c r="Z80" s="76"/>
    </row>
    <row r="81" spans="1:26" ht="21.75" customHeight="1" x14ac:dyDescent="0.2">
      <c r="A81" s="67" t="s">
        <v>197</v>
      </c>
      <c r="B81" s="67"/>
      <c r="C81" s="13"/>
      <c r="D81" s="40">
        <v>0</v>
      </c>
      <c r="E81" s="40"/>
      <c r="F81" s="40">
        <v>0</v>
      </c>
      <c r="G81" s="40"/>
      <c r="H81" s="40">
        <v>0</v>
      </c>
      <c r="I81" s="40"/>
      <c r="J81" s="40">
        <v>0</v>
      </c>
      <c r="K81" s="13"/>
      <c r="L81" s="18">
        <v>0</v>
      </c>
      <c r="M81" s="13"/>
      <c r="N81" s="40">
        <v>0</v>
      </c>
      <c r="O81" s="40"/>
      <c r="P81" s="64">
        <v>0</v>
      </c>
      <c r="Q81" s="64"/>
      <c r="R81" s="40"/>
      <c r="S81" s="40">
        <v>-8559349778</v>
      </c>
      <c r="T81" s="40"/>
      <c r="U81" s="40">
        <f t="shared" si="1"/>
        <v>-8559349778</v>
      </c>
      <c r="V81" s="13"/>
      <c r="W81" s="18">
        <v>-0.03</v>
      </c>
      <c r="Y81" s="76"/>
      <c r="Z81" s="76"/>
    </row>
    <row r="82" spans="1:26" ht="21.75" customHeight="1" x14ac:dyDescent="0.2">
      <c r="A82" s="67" t="s">
        <v>198</v>
      </c>
      <c r="B82" s="67"/>
      <c r="C82" s="13"/>
      <c r="D82" s="40">
        <v>0</v>
      </c>
      <c r="E82" s="40"/>
      <c r="F82" s="40">
        <v>0</v>
      </c>
      <c r="G82" s="40"/>
      <c r="H82" s="40">
        <v>0</v>
      </c>
      <c r="I82" s="40"/>
      <c r="J82" s="40">
        <v>0</v>
      </c>
      <c r="K82" s="13"/>
      <c r="L82" s="18">
        <v>0</v>
      </c>
      <c r="M82" s="13"/>
      <c r="N82" s="40">
        <v>0</v>
      </c>
      <c r="O82" s="40"/>
      <c r="P82" s="64">
        <v>0</v>
      </c>
      <c r="Q82" s="64"/>
      <c r="R82" s="40"/>
      <c r="S82" s="40">
        <v>159551248892</v>
      </c>
      <c r="T82" s="40"/>
      <c r="U82" s="40">
        <f t="shared" si="1"/>
        <v>159551248892</v>
      </c>
      <c r="V82" s="13"/>
      <c r="W82" s="18">
        <v>0.27</v>
      </c>
      <c r="Y82" s="76"/>
      <c r="Z82" s="76"/>
    </row>
    <row r="83" spans="1:26" ht="21.75" customHeight="1" x14ac:dyDescent="0.2">
      <c r="A83" s="67" t="s">
        <v>78</v>
      </c>
      <c r="B83" s="67"/>
      <c r="C83" s="13"/>
      <c r="D83" s="40">
        <v>0</v>
      </c>
      <c r="E83" s="40"/>
      <c r="F83" s="40">
        <v>254695863600</v>
      </c>
      <c r="G83" s="40"/>
      <c r="H83" s="40">
        <v>0</v>
      </c>
      <c r="I83" s="40"/>
      <c r="J83" s="40">
        <v>254695863600</v>
      </c>
      <c r="K83" s="13"/>
      <c r="L83" s="18">
        <v>1.08</v>
      </c>
      <c r="M83" s="13"/>
      <c r="N83" s="40">
        <v>64860000000</v>
      </c>
      <c r="O83" s="40"/>
      <c r="P83" s="64">
        <v>142576334262</v>
      </c>
      <c r="Q83" s="64"/>
      <c r="R83" s="40"/>
      <c r="S83" s="40">
        <v>18784037970</v>
      </c>
      <c r="T83" s="40"/>
      <c r="U83" s="40">
        <f t="shared" si="1"/>
        <v>226220372232</v>
      </c>
      <c r="V83" s="13"/>
      <c r="W83" s="18">
        <v>0.41</v>
      </c>
      <c r="Y83" s="76"/>
      <c r="Z83" s="76"/>
    </row>
    <row r="84" spans="1:26" ht="21.75" customHeight="1" x14ac:dyDescent="0.2">
      <c r="A84" s="67" t="s">
        <v>52</v>
      </c>
      <c r="B84" s="67"/>
      <c r="C84" s="13"/>
      <c r="D84" s="40">
        <v>0</v>
      </c>
      <c r="E84" s="40"/>
      <c r="F84" s="40">
        <v>823819914278</v>
      </c>
      <c r="G84" s="40"/>
      <c r="H84" s="40">
        <v>0</v>
      </c>
      <c r="I84" s="40"/>
      <c r="J84" s="40">
        <v>823819914278</v>
      </c>
      <c r="K84" s="13"/>
      <c r="L84" s="18">
        <v>3.49</v>
      </c>
      <c r="M84" s="13"/>
      <c r="N84" s="40">
        <v>0</v>
      </c>
      <c r="O84" s="40"/>
      <c r="P84" s="64">
        <v>2056753089221</v>
      </c>
      <c r="Q84" s="64"/>
      <c r="R84" s="40"/>
      <c r="S84" s="40">
        <v>985539015557</v>
      </c>
      <c r="T84" s="40"/>
      <c r="U84" s="40">
        <f t="shared" si="1"/>
        <v>3042292104778</v>
      </c>
      <c r="V84" s="13"/>
      <c r="W84" s="18">
        <v>5.69</v>
      </c>
      <c r="Y84" s="76"/>
      <c r="Z84" s="76"/>
    </row>
    <row r="85" spans="1:26" ht="21.75" customHeight="1" x14ac:dyDescent="0.2">
      <c r="A85" s="67" t="s">
        <v>199</v>
      </c>
      <c r="B85" s="67"/>
      <c r="C85" s="13"/>
      <c r="D85" s="40">
        <v>0</v>
      </c>
      <c r="E85" s="40"/>
      <c r="F85" s="40">
        <v>0</v>
      </c>
      <c r="G85" s="40"/>
      <c r="H85" s="40">
        <v>0</v>
      </c>
      <c r="I85" s="40"/>
      <c r="J85" s="40">
        <v>0</v>
      </c>
      <c r="K85" s="13"/>
      <c r="L85" s="18">
        <v>0</v>
      </c>
      <c r="M85" s="13"/>
      <c r="N85" s="40">
        <v>0</v>
      </c>
      <c r="O85" s="40"/>
      <c r="P85" s="64">
        <v>0</v>
      </c>
      <c r="Q85" s="64"/>
      <c r="R85" s="40"/>
      <c r="S85" s="40">
        <v>58252226621</v>
      </c>
      <c r="T85" s="40"/>
      <c r="U85" s="40">
        <f t="shared" si="1"/>
        <v>58252226621</v>
      </c>
      <c r="V85" s="13"/>
      <c r="W85" s="18">
        <v>0.1</v>
      </c>
      <c r="Y85" s="76"/>
      <c r="Z85" s="76"/>
    </row>
    <row r="86" spans="1:26" ht="21.75" customHeight="1" x14ac:dyDescent="0.2">
      <c r="A86" s="67" t="s">
        <v>200</v>
      </c>
      <c r="B86" s="67"/>
      <c r="C86" s="13"/>
      <c r="D86" s="40">
        <v>0</v>
      </c>
      <c r="E86" s="40"/>
      <c r="F86" s="40">
        <v>0</v>
      </c>
      <c r="G86" s="40"/>
      <c r="H86" s="40">
        <v>0</v>
      </c>
      <c r="I86" s="40"/>
      <c r="J86" s="40">
        <v>0</v>
      </c>
      <c r="K86" s="13"/>
      <c r="L86" s="18">
        <v>0</v>
      </c>
      <c r="M86" s="13"/>
      <c r="N86" s="40">
        <v>10080000000</v>
      </c>
      <c r="O86" s="40"/>
      <c r="P86" s="64">
        <v>0</v>
      </c>
      <c r="Q86" s="64"/>
      <c r="R86" s="40"/>
      <c r="S86" s="40">
        <v>79252828</v>
      </c>
      <c r="T86" s="40"/>
      <c r="U86" s="40">
        <f t="shared" si="1"/>
        <v>10159252828</v>
      </c>
      <c r="V86" s="13"/>
      <c r="W86" s="18">
        <v>0.02</v>
      </c>
      <c r="Y86" s="76"/>
      <c r="Z86" s="76"/>
    </row>
    <row r="87" spans="1:26" ht="21.75" customHeight="1" x14ac:dyDescent="0.2">
      <c r="A87" s="67" t="s">
        <v>29</v>
      </c>
      <c r="B87" s="67"/>
      <c r="C87" s="13"/>
      <c r="D87" s="40">
        <v>0</v>
      </c>
      <c r="E87" s="40"/>
      <c r="F87" s="40">
        <v>-4167534000</v>
      </c>
      <c r="G87" s="40"/>
      <c r="H87" s="40">
        <v>0</v>
      </c>
      <c r="I87" s="40"/>
      <c r="J87" s="40">
        <v>-4167534000</v>
      </c>
      <c r="K87" s="13"/>
      <c r="L87" s="18">
        <v>-0.02</v>
      </c>
      <c r="M87" s="13"/>
      <c r="N87" s="40">
        <v>121431101952</v>
      </c>
      <c r="O87" s="40"/>
      <c r="P87" s="64">
        <v>-190895504594</v>
      </c>
      <c r="Q87" s="64"/>
      <c r="R87" s="40"/>
      <c r="S87" s="40">
        <v>12324564322</v>
      </c>
      <c r="T87" s="40"/>
      <c r="U87" s="40">
        <f t="shared" si="1"/>
        <v>-57139838320</v>
      </c>
      <c r="V87" s="13"/>
      <c r="W87" s="18">
        <v>-0.11</v>
      </c>
      <c r="Y87" s="76"/>
      <c r="Z87" s="76"/>
    </row>
    <row r="88" spans="1:26" ht="21.75" customHeight="1" x14ac:dyDescent="0.2">
      <c r="A88" s="67" t="s">
        <v>201</v>
      </c>
      <c r="B88" s="67"/>
      <c r="C88" s="13"/>
      <c r="D88" s="40">
        <v>0</v>
      </c>
      <c r="E88" s="40"/>
      <c r="F88" s="40">
        <v>0</v>
      </c>
      <c r="G88" s="40"/>
      <c r="H88" s="40">
        <v>0</v>
      </c>
      <c r="I88" s="40"/>
      <c r="J88" s="40">
        <v>0</v>
      </c>
      <c r="K88" s="13"/>
      <c r="L88" s="18">
        <v>0</v>
      </c>
      <c r="M88" s="13"/>
      <c r="N88" s="40">
        <v>0</v>
      </c>
      <c r="O88" s="40"/>
      <c r="P88" s="64">
        <v>0</v>
      </c>
      <c r="Q88" s="64"/>
      <c r="R88" s="40"/>
      <c r="S88" s="40">
        <v>3313684140</v>
      </c>
      <c r="T88" s="40"/>
      <c r="U88" s="40">
        <f t="shared" si="1"/>
        <v>3313684140</v>
      </c>
      <c r="V88" s="13"/>
      <c r="W88" s="18">
        <v>0.01</v>
      </c>
      <c r="Y88" s="76"/>
      <c r="Z88" s="76"/>
    </row>
    <row r="89" spans="1:26" ht="21.75" customHeight="1" x14ac:dyDescent="0.2">
      <c r="A89" s="67" t="s">
        <v>202</v>
      </c>
      <c r="B89" s="67"/>
      <c r="C89" s="13"/>
      <c r="D89" s="40">
        <v>0</v>
      </c>
      <c r="E89" s="40"/>
      <c r="F89" s="40">
        <v>0</v>
      </c>
      <c r="G89" s="40"/>
      <c r="H89" s="40">
        <v>0</v>
      </c>
      <c r="I89" s="40"/>
      <c r="J89" s="40">
        <v>0</v>
      </c>
      <c r="K89" s="13"/>
      <c r="L89" s="18">
        <v>0</v>
      </c>
      <c r="M89" s="13"/>
      <c r="N89" s="40">
        <v>0</v>
      </c>
      <c r="O89" s="40"/>
      <c r="P89" s="64">
        <v>0</v>
      </c>
      <c r="Q89" s="64"/>
      <c r="R89" s="40"/>
      <c r="S89" s="40">
        <v>-106443447625</v>
      </c>
      <c r="T89" s="40"/>
      <c r="U89" s="40">
        <f t="shared" si="1"/>
        <v>-106443447625</v>
      </c>
      <c r="V89" s="13"/>
      <c r="W89" s="18">
        <v>-0.21</v>
      </c>
      <c r="Y89" s="76"/>
      <c r="Z89" s="76"/>
    </row>
    <row r="90" spans="1:26" ht="21.75" customHeight="1" x14ac:dyDescent="0.2">
      <c r="A90" s="67" t="s">
        <v>203</v>
      </c>
      <c r="B90" s="67"/>
      <c r="C90" s="13"/>
      <c r="D90" s="40">
        <v>0</v>
      </c>
      <c r="E90" s="40"/>
      <c r="F90" s="40">
        <v>0</v>
      </c>
      <c r="G90" s="40"/>
      <c r="H90" s="40">
        <v>0</v>
      </c>
      <c r="I90" s="40"/>
      <c r="J90" s="40">
        <v>0</v>
      </c>
      <c r="K90" s="13"/>
      <c r="L90" s="18">
        <v>0</v>
      </c>
      <c r="M90" s="13"/>
      <c r="N90" s="40">
        <v>0</v>
      </c>
      <c r="O90" s="40"/>
      <c r="P90" s="64">
        <v>0</v>
      </c>
      <c r="Q90" s="64"/>
      <c r="R90" s="40"/>
      <c r="S90" s="40">
        <v>10279627120</v>
      </c>
      <c r="T90" s="40"/>
      <c r="U90" s="40">
        <f t="shared" si="1"/>
        <v>10279627120</v>
      </c>
      <c r="V90" s="13"/>
      <c r="W90" s="18">
        <v>0.02</v>
      </c>
      <c r="Y90" s="76"/>
      <c r="Z90" s="76"/>
    </row>
    <row r="91" spans="1:26" ht="21.75" customHeight="1" x14ac:dyDescent="0.2">
      <c r="A91" s="67" t="s">
        <v>204</v>
      </c>
      <c r="B91" s="67"/>
      <c r="C91" s="13"/>
      <c r="D91" s="40">
        <v>0</v>
      </c>
      <c r="E91" s="40"/>
      <c r="F91" s="40">
        <v>0</v>
      </c>
      <c r="G91" s="40"/>
      <c r="H91" s="40">
        <v>0</v>
      </c>
      <c r="I91" s="40"/>
      <c r="J91" s="40">
        <v>0</v>
      </c>
      <c r="K91" s="13"/>
      <c r="L91" s="18">
        <v>0</v>
      </c>
      <c r="M91" s="13"/>
      <c r="N91" s="40">
        <v>0</v>
      </c>
      <c r="O91" s="40"/>
      <c r="P91" s="64">
        <v>0</v>
      </c>
      <c r="Q91" s="64"/>
      <c r="R91" s="40"/>
      <c r="S91" s="40">
        <v>17851651773</v>
      </c>
      <c r="T91" s="40"/>
      <c r="U91" s="40">
        <f t="shared" si="1"/>
        <v>17851651773</v>
      </c>
      <c r="V91" s="13"/>
      <c r="W91" s="18">
        <v>0.03</v>
      </c>
      <c r="Y91" s="76"/>
      <c r="Z91" s="76"/>
    </row>
    <row r="92" spans="1:26" ht="21.75" customHeight="1" x14ac:dyDescent="0.2">
      <c r="A92" s="67" t="s">
        <v>77</v>
      </c>
      <c r="B92" s="67"/>
      <c r="C92" s="13"/>
      <c r="D92" s="40">
        <v>0</v>
      </c>
      <c r="E92" s="40"/>
      <c r="F92" s="40">
        <v>87061769800</v>
      </c>
      <c r="G92" s="40"/>
      <c r="H92" s="40">
        <v>0</v>
      </c>
      <c r="I92" s="40"/>
      <c r="J92" s="40">
        <v>87061769800</v>
      </c>
      <c r="K92" s="13"/>
      <c r="L92" s="18">
        <v>0.37</v>
      </c>
      <c r="M92" s="13"/>
      <c r="N92" s="40">
        <v>18725000000</v>
      </c>
      <c r="O92" s="40"/>
      <c r="P92" s="64">
        <v>63164497955</v>
      </c>
      <c r="Q92" s="64"/>
      <c r="R92" s="40"/>
      <c r="S92" s="40">
        <v>-9553322817</v>
      </c>
      <c r="T92" s="40"/>
      <c r="U92" s="40">
        <f t="shared" si="1"/>
        <v>72336175138</v>
      </c>
      <c r="V92" s="13"/>
      <c r="W92" s="18">
        <v>0.13</v>
      </c>
      <c r="Y92" s="76"/>
      <c r="Z92" s="76"/>
    </row>
    <row r="93" spans="1:26" ht="21.75" customHeight="1" x14ac:dyDescent="0.2">
      <c r="A93" s="67" t="s">
        <v>26</v>
      </c>
      <c r="B93" s="67"/>
      <c r="C93" s="13"/>
      <c r="D93" s="40">
        <v>0</v>
      </c>
      <c r="E93" s="40"/>
      <c r="F93" s="40">
        <v>559640280000</v>
      </c>
      <c r="G93" s="40"/>
      <c r="H93" s="40">
        <v>0</v>
      </c>
      <c r="I93" s="40"/>
      <c r="J93" s="40">
        <v>559640280000</v>
      </c>
      <c r="K93" s="13"/>
      <c r="L93" s="18">
        <v>2.37</v>
      </c>
      <c r="M93" s="13"/>
      <c r="N93" s="40">
        <v>222000000000</v>
      </c>
      <c r="O93" s="40"/>
      <c r="P93" s="64">
        <v>1801059590040</v>
      </c>
      <c r="Q93" s="64"/>
      <c r="R93" s="40"/>
      <c r="S93" s="40">
        <v>105420746017</v>
      </c>
      <c r="T93" s="40"/>
      <c r="U93" s="40">
        <f t="shared" si="1"/>
        <v>2128480336057</v>
      </c>
      <c r="V93" s="13"/>
      <c r="W93" s="18">
        <v>3.92</v>
      </c>
      <c r="Y93" s="76"/>
      <c r="Z93" s="76"/>
    </row>
    <row r="94" spans="1:26" ht="21.75" customHeight="1" x14ac:dyDescent="0.2">
      <c r="A94" s="67" t="s">
        <v>205</v>
      </c>
      <c r="B94" s="67"/>
      <c r="C94" s="13"/>
      <c r="D94" s="40">
        <v>0</v>
      </c>
      <c r="E94" s="40"/>
      <c r="F94" s="40">
        <v>0</v>
      </c>
      <c r="G94" s="40"/>
      <c r="H94" s="40">
        <v>0</v>
      </c>
      <c r="I94" s="40"/>
      <c r="J94" s="40">
        <v>0</v>
      </c>
      <c r="K94" s="13"/>
      <c r="L94" s="18">
        <v>0</v>
      </c>
      <c r="M94" s="13"/>
      <c r="N94" s="40">
        <v>0</v>
      </c>
      <c r="O94" s="40"/>
      <c r="P94" s="64">
        <v>0</v>
      </c>
      <c r="Q94" s="64"/>
      <c r="R94" s="40"/>
      <c r="S94" s="40">
        <v>33090438640</v>
      </c>
      <c r="T94" s="40"/>
      <c r="U94" s="40">
        <f t="shared" si="1"/>
        <v>33090438640</v>
      </c>
      <c r="V94" s="13"/>
      <c r="W94" s="18">
        <v>0.06</v>
      </c>
      <c r="Y94" s="76"/>
      <c r="Z94" s="76"/>
    </row>
    <row r="95" spans="1:26" ht="21.75" customHeight="1" x14ac:dyDescent="0.2">
      <c r="A95" s="67" t="s">
        <v>206</v>
      </c>
      <c r="B95" s="67"/>
      <c r="C95" s="13"/>
      <c r="D95" s="40">
        <v>0</v>
      </c>
      <c r="E95" s="40"/>
      <c r="F95" s="40">
        <v>0</v>
      </c>
      <c r="G95" s="40"/>
      <c r="H95" s="40">
        <v>0</v>
      </c>
      <c r="I95" s="40"/>
      <c r="J95" s="40">
        <v>0</v>
      </c>
      <c r="K95" s="13"/>
      <c r="L95" s="18">
        <v>0</v>
      </c>
      <c r="M95" s="13"/>
      <c r="N95" s="40">
        <v>20930000000</v>
      </c>
      <c r="O95" s="40"/>
      <c r="P95" s="64">
        <v>0</v>
      </c>
      <c r="Q95" s="64"/>
      <c r="R95" s="40"/>
      <c r="S95" s="40">
        <v>66256647742</v>
      </c>
      <c r="T95" s="40"/>
      <c r="U95" s="40">
        <f t="shared" si="1"/>
        <v>87186647742</v>
      </c>
      <c r="V95" s="13"/>
      <c r="W95" s="18">
        <v>0.16</v>
      </c>
      <c r="Y95" s="76"/>
      <c r="Z95" s="76"/>
    </row>
    <row r="96" spans="1:26" ht="21.75" customHeight="1" x14ac:dyDescent="0.2">
      <c r="A96" s="67" t="s">
        <v>207</v>
      </c>
      <c r="B96" s="67"/>
      <c r="C96" s="13"/>
      <c r="D96" s="40">
        <v>0</v>
      </c>
      <c r="E96" s="40"/>
      <c r="F96" s="40">
        <v>0</v>
      </c>
      <c r="G96" s="40"/>
      <c r="H96" s="40">
        <v>0</v>
      </c>
      <c r="I96" s="40"/>
      <c r="J96" s="40">
        <v>0</v>
      </c>
      <c r="K96" s="13"/>
      <c r="L96" s="18">
        <v>0</v>
      </c>
      <c r="M96" s="13"/>
      <c r="N96" s="40">
        <v>30160000000</v>
      </c>
      <c r="O96" s="40"/>
      <c r="P96" s="64">
        <v>0</v>
      </c>
      <c r="Q96" s="64"/>
      <c r="R96" s="40"/>
      <c r="S96" s="40">
        <v>-59234206320</v>
      </c>
      <c r="T96" s="40"/>
      <c r="U96" s="40">
        <f t="shared" si="1"/>
        <v>-29074206320</v>
      </c>
      <c r="V96" s="13"/>
      <c r="W96" s="18">
        <v>-0.06</v>
      </c>
      <c r="Y96" s="76"/>
      <c r="Z96" s="76"/>
    </row>
    <row r="97" spans="1:26" ht="21.75" customHeight="1" x14ac:dyDescent="0.2">
      <c r="A97" s="67" t="s">
        <v>208</v>
      </c>
      <c r="B97" s="67"/>
      <c r="C97" s="13"/>
      <c r="D97" s="40">
        <v>0</v>
      </c>
      <c r="E97" s="40"/>
      <c r="F97" s="40">
        <v>0</v>
      </c>
      <c r="G97" s="40"/>
      <c r="H97" s="40">
        <v>0</v>
      </c>
      <c r="I97" s="40"/>
      <c r="J97" s="40">
        <v>0</v>
      </c>
      <c r="K97" s="13"/>
      <c r="L97" s="18">
        <v>0</v>
      </c>
      <c r="M97" s="13"/>
      <c r="N97" s="40">
        <v>60635400000</v>
      </c>
      <c r="O97" s="40"/>
      <c r="P97" s="64">
        <v>0</v>
      </c>
      <c r="Q97" s="64"/>
      <c r="R97" s="40"/>
      <c r="S97" s="40">
        <v>99482297260</v>
      </c>
      <c r="T97" s="40"/>
      <c r="U97" s="40">
        <f t="shared" si="1"/>
        <v>160117697260</v>
      </c>
      <c r="V97" s="13"/>
      <c r="W97" s="18">
        <v>0.3</v>
      </c>
      <c r="Y97" s="76"/>
      <c r="Z97" s="76"/>
    </row>
    <row r="98" spans="1:26" ht="21.75" customHeight="1" x14ac:dyDescent="0.2">
      <c r="A98" s="67" t="s">
        <v>51</v>
      </c>
      <c r="B98" s="67"/>
      <c r="C98" s="13"/>
      <c r="D98" s="40">
        <v>0</v>
      </c>
      <c r="E98" s="40"/>
      <c r="F98" s="40">
        <v>19289728799</v>
      </c>
      <c r="G98" s="40"/>
      <c r="H98" s="40">
        <v>0</v>
      </c>
      <c r="I98" s="40"/>
      <c r="J98" s="40">
        <v>19289728799</v>
      </c>
      <c r="K98" s="13"/>
      <c r="L98" s="18">
        <v>0.08</v>
      </c>
      <c r="M98" s="13"/>
      <c r="N98" s="40">
        <v>22256410320</v>
      </c>
      <c r="O98" s="40"/>
      <c r="P98" s="64">
        <v>314291490245</v>
      </c>
      <c r="Q98" s="64"/>
      <c r="R98" s="40"/>
      <c r="S98" s="40">
        <v>-3615</v>
      </c>
      <c r="T98" s="40"/>
      <c r="U98" s="40">
        <f t="shared" si="1"/>
        <v>336547896950</v>
      </c>
      <c r="V98" s="13"/>
      <c r="W98" s="18">
        <v>0.63</v>
      </c>
      <c r="Y98" s="76"/>
      <c r="Z98" s="76"/>
    </row>
    <row r="99" spans="1:26" ht="21.75" customHeight="1" x14ac:dyDescent="0.2">
      <c r="A99" s="67" t="s">
        <v>209</v>
      </c>
      <c r="B99" s="67"/>
      <c r="C99" s="13"/>
      <c r="D99" s="40">
        <v>0</v>
      </c>
      <c r="E99" s="40"/>
      <c r="F99" s="40">
        <v>0</v>
      </c>
      <c r="G99" s="40"/>
      <c r="H99" s="40">
        <v>0</v>
      </c>
      <c r="I99" s="40"/>
      <c r="J99" s="40">
        <v>0</v>
      </c>
      <c r="K99" s="13"/>
      <c r="L99" s="18">
        <v>0</v>
      </c>
      <c r="M99" s="13"/>
      <c r="N99" s="40">
        <v>0</v>
      </c>
      <c r="O99" s="40"/>
      <c r="P99" s="64">
        <v>0</v>
      </c>
      <c r="Q99" s="64"/>
      <c r="R99" s="40"/>
      <c r="S99" s="40">
        <v>3358859260</v>
      </c>
      <c r="T99" s="40"/>
      <c r="U99" s="40">
        <f t="shared" si="1"/>
        <v>3358859260</v>
      </c>
      <c r="V99" s="13"/>
      <c r="W99" s="18">
        <v>0.01</v>
      </c>
      <c r="Y99" s="76"/>
      <c r="Z99" s="76"/>
    </row>
    <row r="100" spans="1:26" ht="21.75" customHeight="1" x14ac:dyDescent="0.2">
      <c r="A100" s="67" t="s">
        <v>210</v>
      </c>
      <c r="B100" s="67"/>
      <c r="C100" s="13"/>
      <c r="D100" s="40">
        <v>0</v>
      </c>
      <c r="E100" s="40"/>
      <c r="F100" s="40">
        <v>0</v>
      </c>
      <c r="G100" s="40"/>
      <c r="H100" s="40">
        <v>0</v>
      </c>
      <c r="I100" s="40"/>
      <c r="J100" s="40">
        <v>0</v>
      </c>
      <c r="K100" s="13"/>
      <c r="L100" s="18">
        <v>0</v>
      </c>
      <c r="M100" s="13"/>
      <c r="N100" s="40">
        <v>0</v>
      </c>
      <c r="O100" s="40"/>
      <c r="P100" s="64">
        <v>0</v>
      </c>
      <c r="Q100" s="64"/>
      <c r="R100" s="40"/>
      <c r="S100" s="40">
        <v>110284913025</v>
      </c>
      <c r="T100" s="40"/>
      <c r="U100" s="40">
        <f t="shared" si="1"/>
        <v>110284913025</v>
      </c>
      <c r="V100" s="13"/>
      <c r="W100" s="18">
        <v>0.2</v>
      </c>
      <c r="Y100" s="76"/>
      <c r="Z100" s="76"/>
    </row>
    <row r="101" spans="1:26" ht="21.75" customHeight="1" x14ac:dyDescent="0.2">
      <c r="A101" s="67" t="s">
        <v>211</v>
      </c>
      <c r="B101" s="67"/>
      <c r="C101" s="13"/>
      <c r="D101" s="40">
        <v>0</v>
      </c>
      <c r="E101" s="40"/>
      <c r="F101" s="40">
        <v>0</v>
      </c>
      <c r="G101" s="40"/>
      <c r="H101" s="40">
        <v>0</v>
      </c>
      <c r="I101" s="40"/>
      <c r="J101" s="40">
        <v>0</v>
      </c>
      <c r="K101" s="13"/>
      <c r="L101" s="18">
        <v>0</v>
      </c>
      <c r="M101" s="13"/>
      <c r="N101" s="40">
        <v>0</v>
      </c>
      <c r="O101" s="40"/>
      <c r="P101" s="64">
        <v>0</v>
      </c>
      <c r="Q101" s="64"/>
      <c r="R101" s="40"/>
      <c r="S101" s="40">
        <v>104231199738</v>
      </c>
      <c r="T101" s="40"/>
      <c r="U101" s="40">
        <f t="shared" si="1"/>
        <v>104231199738</v>
      </c>
      <c r="V101" s="13"/>
      <c r="W101" s="18">
        <v>0.19</v>
      </c>
      <c r="Y101" s="76"/>
      <c r="Z101" s="76"/>
    </row>
    <row r="102" spans="1:26" ht="21.75" customHeight="1" x14ac:dyDescent="0.2">
      <c r="A102" s="67" t="s">
        <v>212</v>
      </c>
      <c r="B102" s="67"/>
      <c r="C102" s="13"/>
      <c r="D102" s="40">
        <v>0</v>
      </c>
      <c r="E102" s="40"/>
      <c r="F102" s="40">
        <v>0</v>
      </c>
      <c r="G102" s="40"/>
      <c r="H102" s="40">
        <v>0</v>
      </c>
      <c r="I102" s="40"/>
      <c r="J102" s="40">
        <v>0</v>
      </c>
      <c r="K102" s="13"/>
      <c r="L102" s="18">
        <v>0</v>
      </c>
      <c r="M102" s="13"/>
      <c r="N102" s="40">
        <v>97000000000</v>
      </c>
      <c r="O102" s="40"/>
      <c r="P102" s="64">
        <v>0</v>
      </c>
      <c r="Q102" s="64"/>
      <c r="R102" s="40"/>
      <c r="S102" s="40">
        <v>28327906530</v>
      </c>
      <c r="T102" s="40"/>
      <c r="U102" s="40">
        <f t="shared" si="1"/>
        <v>125327906530</v>
      </c>
      <c r="V102" s="13"/>
      <c r="W102" s="18">
        <v>0.23</v>
      </c>
      <c r="Y102" s="76"/>
      <c r="Z102" s="76"/>
    </row>
    <row r="103" spans="1:26" ht="21.75" customHeight="1" x14ac:dyDescent="0.2">
      <c r="A103" s="67" t="s">
        <v>213</v>
      </c>
      <c r="B103" s="67"/>
      <c r="C103" s="13"/>
      <c r="D103" s="40">
        <v>0</v>
      </c>
      <c r="E103" s="40"/>
      <c r="F103" s="40">
        <v>0</v>
      </c>
      <c r="G103" s="40"/>
      <c r="H103" s="40">
        <v>0</v>
      </c>
      <c r="I103" s="40"/>
      <c r="J103" s="40">
        <v>0</v>
      </c>
      <c r="K103" s="13"/>
      <c r="L103" s="18">
        <v>0</v>
      </c>
      <c r="M103" s="13"/>
      <c r="N103" s="40">
        <v>0</v>
      </c>
      <c r="O103" s="40"/>
      <c r="P103" s="64">
        <v>0</v>
      </c>
      <c r="Q103" s="64"/>
      <c r="R103" s="40"/>
      <c r="S103" s="40">
        <v>234147978174</v>
      </c>
      <c r="T103" s="40"/>
      <c r="U103" s="40">
        <f t="shared" si="1"/>
        <v>234147978174</v>
      </c>
      <c r="V103" s="13"/>
      <c r="W103" s="18">
        <v>0.42</v>
      </c>
      <c r="Y103" s="76"/>
      <c r="Z103" s="76"/>
    </row>
    <row r="104" spans="1:26" ht="21.75" customHeight="1" x14ac:dyDescent="0.2">
      <c r="A104" s="67" t="s">
        <v>214</v>
      </c>
      <c r="B104" s="67"/>
      <c r="C104" s="13"/>
      <c r="D104" s="40">
        <v>0</v>
      </c>
      <c r="E104" s="40"/>
      <c r="F104" s="40">
        <v>0</v>
      </c>
      <c r="G104" s="40"/>
      <c r="H104" s="40">
        <v>0</v>
      </c>
      <c r="I104" s="40"/>
      <c r="J104" s="40">
        <v>0</v>
      </c>
      <c r="K104" s="13"/>
      <c r="L104" s="18">
        <v>0</v>
      </c>
      <c r="M104" s="13"/>
      <c r="N104" s="40">
        <v>0</v>
      </c>
      <c r="O104" s="40"/>
      <c r="P104" s="64">
        <v>0</v>
      </c>
      <c r="Q104" s="64"/>
      <c r="R104" s="40"/>
      <c r="S104" s="40">
        <v>-180035810860</v>
      </c>
      <c r="T104" s="40"/>
      <c r="U104" s="40">
        <f t="shared" si="1"/>
        <v>-180035810860</v>
      </c>
      <c r="V104" s="13"/>
      <c r="W104" s="18">
        <v>-0.44</v>
      </c>
      <c r="Y104" s="76"/>
      <c r="Z104" s="76"/>
    </row>
    <row r="105" spans="1:26" ht="21.75" customHeight="1" x14ac:dyDescent="0.2">
      <c r="A105" s="67" t="s">
        <v>215</v>
      </c>
      <c r="B105" s="67"/>
      <c r="C105" s="13"/>
      <c r="D105" s="40">
        <v>0</v>
      </c>
      <c r="E105" s="40"/>
      <c r="F105" s="40">
        <v>0</v>
      </c>
      <c r="G105" s="40"/>
      <c r="H105" s="40">
        <v>0</v>
      </c>
      <c r="I105" s="40"/>
      <c r="J105" s="40">
        <v>0</v>
      </c>
      <c r="K105" s="13"/>
      <c r="L105" s="18">
        <v>0</v>
      </c>
      <c r="M105" s="13"/>
      <c r="N105" s="40">
        <v>0</v>
      </c>
      <c r="O105" s="40"/>
      <c r="P105" s="64">
        <v>0</v>
      </c>
      <c r="Q105" s="64"/>
      <c r="R105" s="40"/>
      <c r="S105" s="40">
        <v>2727603</v>
      </c>
      <c r="T105" s="40"/>
      <c r="U105" s="40">
        <f t="shared" si="1"/>
        <v>2727603</v>
      </c>
      <c r="V105" s="13"/>
      <c r="W105" s="18">
        <v>0</v>
      </c>
      <c r="Y105" s="76"/>
      <c r="Z105" s="76"/>
    </row>
    <row r="106" spans="1:26" ht="21.75" customHeight="1" x14ac:dyDescent="0.2">
      <c r="A106" s="67" t="s">
        <v>216</v>
      </c>
      <c r="B106" s="67"/>
      <c r="C106" s="13"/>
      <c r="D106" s="40">
        <v>0</v>
      </c>
      <c r="E106" s="40"/>
      <c r="F106" s="40">
        <v>0</v>
      </c>
      <c r="G106" s="40"/>
      <c r="H106" s="40">
        <v>0</v>
      </c>
      <c r="I106" s="40"/>
      <c r="J106" s="40">
        <v>0</v>
      </c>
      <c r="K106" s="13"/>
      <c r="L106" s="18">
        <v>0</v>
      </c>
      <c r="M106" s="13"/>
      <c r="N106" s="40">
        <v>0</v>
      </c>
      <c r="O106" s="40"/>
      <c r="P106" s="64">
        <v>0</v>
      </c>
      <c r="Q106" s="64"/>
      <c r="R106" s="40"/>
      <c r="S106" s="40">
        <v>-2872394620</v>
      </c>
      <c r="T106" s="40"/>
      <c r="U106" s="40">
        <f t="shared" si="1"/>
        <v>-2872394620</v>
      </c>
      <c r="V106" s="13"/>
      <c r="W106" s="18">
        <v>-0.01</v>
      </c>
      <c r="Y106" s="76"/>
      <c r="Z106" s="76"/>
    </row>
    <row r="107" spans="1:26" ht="21.75" customHeight="1" x14ac:dyDescent="0.2">
      <c r="A107" s="67" t="s">
        <v>217</v>
      </c>
      <c r="B107" s="67"/>
      <c r="C107" s="13"/>
      <c r="D107" s="40">
        <v>0</v>
      </c>
      <c r="E107" s="40"/>
      <c r="F107" s="40">
        <v>0</v>
      </c>
      <c r="G107" s="40"/>
      <c r="H107" s="40">
        <v>0</v>
      </c>
      <c r="I107" s="40"/>
      <c r="J107" s="40">
        <v>0</v>
      </c>
      <c r="K107" s="13"/>
      <c r="L107" s="18">
        <v>0</v>
      </c>
      <c r="M107" s="13"/>
      <c r="N107" s="40">
        <v>0</v>
      </c>
      <c r="O107" s="40"/>
      <c r="P107" s="64">
        <v>0</v>
      </c>
      <c r="Q107" s="64"/>
      <c r="R107" s="40"/>
      <c r="S107" s="40">
        <v>22098061930</v>
      </c>
      <c r="T107" s="40"/>
      <c r="U107" s="40">
        <f t="shared" si="1"/>
        <v>22098061930</v>
      </c>
      <c r="V107" s="13"/>
      <c r="W107" s="18">
        <v>0.03</v>
      </c>
      <c r="Y107" s="76"/>
      <c r="Z107" s="76"/>
    </row>
    <row r="108" spans="1:26" ht="21.75" customHeight="1" x14ac:dyDescent="0.2">
      <c r="A108" s="67" t="s">
        <v>218</v>
      </c>
      <c r="B108" s="67"/>
      <c r="C108" s="13"/>
      <c r="D108" s="40">
        <v>0</v>
      </c>
      <c r="E108" s="40"/>
      <c r="F108" s="40">
        <v>0</v>
      </c>
      <c r="G108" s="40"/>
      <c r="H108" s="40">
        <v>0</v>
      </c>
      <c r="I108" s="40"/>
      <c r="J108" s="40">
        <v>0</v>
      </c>
      <c r="K108" s="13"/>
      <c r="L108" s="18">
        <v>0</v>
      </c>
      <c r="M108" s="13"/>
      <c r="N108" s="40">
        <v>0</v>
      </c>
      <c r="O108" s="40"/>
      <c r="P108" s="64">
        <v>0</v>
      </c>
      <c r="Q108" s="64"/>
      <c r="R108" s="40"/>
      <c r="S108" s="40">
        <v>4081522267</v>
      </c>
      <c r="T108" s="40"/>
      <c r="U108" s="40">
        <f t="shared" si="1"/>
        <v>4081522267</v>
      </c>
      <c r="V108" s="13"/>
      <c r="W108" s="18">
        <v>0.01</v>
      </c>
      <c r="Y108" s="76"/>
      <c r="Z108" s="76"/>
    </row>
    <row r="109" spans="1:26" ht="21.75" customHeight="1" x14ac:dyDescent="0.2">
      <c r="A109" s="67" t="s">
        <v>219</v>
      </c>
      <c r="B109" s="67"/>
      <c r="C109" s="13"/>
      <c r="D109" s="40">
        <v>0</v>
      </c>
      <c r="E109" s="40"/>
      <c r="F109" s="40">
        <v>0</v>
      </c>
      <c r="G109" s="40"/>
      <c r="H109" s="40">
        <v>0</v>
      </c>
      <c r="I109" s="40"/>
      <c r="J109" s="40">
        <v>0</v>
      </c>
      <c r="K109" s="13"/>
      <c r="L109" s="18">
        <v>0</v>
      </c>
      <c r="M109" s="13"/>
      <c r="N109" s="40">
        <v>0</v>
      </c>
      <c r="O109" s="40"/>
      <c r="P109" s="64">
        <v>0</v>
      </c>
      <c r="Q109" s="64"/>
      <c r="R109" s="40"/>
      <c r="S109" s="40">
        <v>348413659153</v>
      </c>
      <c r="T109" s="40"/>
      <c r="U109" s="40">
        <f t="shared" si="1"/>
        <v>348413659153</v>
      </c>
      <c r="V109" s="13"/>
      <c r="W109" s="18">
        <v>0.63</v>
      </c>
      <c r="Y109" s="76"/>
      <c r="Z109" s="76"/>
    </row>
    <row r="110" spans="1:26" ht="21.75" customHeight="1" x14ac:dyDescent="0.2">
      <c r="A110" s="67" t="s">
        <v>220</v>
      </c>
      <c r="B110" s="67"/>
      <c r="C110" s="13"/>
      <c r="D110" s="40">
        <v>0</v>
      </c>
      <c r="E110" s="40"/>
      <c r="F110" s="40">
        <v>0</v>
      </c>
      <c r="G110" s="40"/>
      <c r="H110" s="40">
        <v>0</v>
      </c>
      <c r="I110" s="40"/>
      <c r="J110" s="40">
        <v>0</v>
      </c>
      <c r="K110" s="13"/>
      <c r="L110" s="18">
        <v>0</v>
      </c>
      <c r="M110" s="13"/>
      <c r="N110" s="40">
        <v>0</v>
      </c>
      <c r="O110" s="40"/>
      <c r="P110" s="64">
        <v>0</v>
      </c>
      <c r="Q110" s="64"/>
      <c r="R110" s="40"/>
      <c r="S110" s="40">
        <v>-97278632068</v>
      </c>
      <c r="T110" s="40"/>
      <c r="U110" s="40">
        <f t="shared" si="1"/>
        <v>-97278632068</v>
      </c>
      <c r="V110" s="13"/>
      <c r="W110" s="18">
        <v>-0.2</v>
      </c>
      <c r="Y110" s="76"/>
      <c r="Z110" s="76"/>
    </row>
    <row r="111" spans="1:26" ht="21.75" customHeight="1" x14ac:dyDescent="0.2">
      <c r="A111" s="67" t="s">
        <v>221</v>
      </c>
      <c r="B111" s="67"/>
      <c r="C111" s="13"/>
      <c r="D111" s="40">
        <v>0</v>
      </c>
      <c r="E111" s="40"/>
      <c r="F111" s="40">
        <v>0</v>
      </c>
      <c r="G111" s="40"/>
      <c r="H111" s="40">
        <v>0</v>
      </c>
      <c r="I111" s="40"/>
      <c r="J111" s="40">
        <v>0</v>
      </c>
      <c r="K111" s="13"/>
      <c r="L111" s="18">
        <v>0</v>
      </c>
      <c r="M111" s="13"/>
      <c r="N111" s="40">
        <v>0</v>
      </c>
      <c r="O111" s="40"/>
      <c r="P111" s="64">
        <v>0</v>
      </c>
      <c r="Q111" s="64"/>
      <c r="R111" s="40"/>
      <c r="S111" s="40">
        <v>4837785401</v>
      </c>
      <c r="T111" s="40"/>
      <c r="U111" s="40">
        <f t="shared" si="1"/>
        <v>4837785401</v>
      </c>
      <c r="V111" s="13"/>
      <c r="W111" s="18">
        <v>0.01</v>
      </c>
      <c r="Y111" s="76"/>
      <c r="Z111" s="76"/>
    </row>
    <row r="112" spans="1:26" ht="21.75" customHeight="1" x14ac:dyDescent="0.2">
      <c r="A112" s="67" t="s">
        <v>89</v>
      </c>
      <c r="B112" s="67"/>
      <c r="C112" s="13"/>
      <c r="D112" s="40">
        <v>1800000000</v>
      </c>
      <c r="E112" s="40"/>
      <c r="F112" s="40">
        <v>67337812495</v>
      </c>
      <c r="G112" s="40"/>
      <c r="H112" s="40">
        <v>0</v>
      </c>
      <c r="I112" s="40"/>
      <c r="J112" s="40">
        <v>69137812495</v>
      </c>
      <c r="K112" s="13"/>
      <c r="L112" s="18">
        <v>0.28999999999999998</v>
      </c>
      <c r="M112" s="13"/>
      <c r="N112" s="40">
        <v>1800000000</v>
      </c>
      <c r="O112" s="40"/>
      <c r="P112" s="64">
        <v>67337812495</v>
      </c>
      <c r="Q112" s="64"/>
      <c r="R112" s="40"/>
      <c r="S112" s="40">
        <v>0</v>
      </c>
      <c r="T112" s="40"/>
      <c r="U112" s="40">
        <f>N112+P112+S112</f>
        <v>69137812495</v>
      </c>
      <c r="V112" s="13"/>
      <c r="W112" s="18">
        <v>0.13</v>
      </c>
    </row>
    <row r="113" spans="1:23" ht="21.75" customHeight="1" x14ac:dyDescent="0.2">
      <c r="A113" s="67" t="s">
        <v>73</v>
      </c>
      <c r="B113" s="67"/>
      <c r="C113" s="13"/>
      <c r="D113" s="40">
        <v>0</v>
      </c>
      <c r="E113" s="40"/>
      <c r="F113" s="40">
        <v>-9922700000</v>
      </c>
      <c r="G113" s="40"/>
      <c r="H113" s="40">
        <v>0</v>
      </c>
      <c r="I113" s="40"/>
      <c r="J113" s="40">
        <v>-9922700000</v>
      </c>
      <c r="K113" s="13"/>
      <c r="L113" s="18">
        <v>-0.04</v>
      </c>
      <c r="M113" s="13"/>
      <c r="N113" s="40">
        <v>17000000000</v>
      </c>
      <c r="O113" s="40"/>
      <c r="P113" s="64">
        <v>37228570290</v>
      </c>
      <c r="Q113" s="64"/>
      <c r="R113" s="40"/>
      <c r="S113" s="40">
        <v>0</v>
      </c>
      <c r="T113" s="40"/>
      <c r="U113" s="40">
        <f t="shared" si="1"/>
        <v>54228570290</v>
      </c>
      <c r="V113" s="13"/>
      <c r="W113" s="18">
        <v>0.1</v>
      </c>
    </row>
    <row r="114" spans="1:23" ht="21.75" customHeight="1" x14ac:dyDescent="0.2">
      <c r="A114" s="67" t="s">
        <v>42</v>
      </c>
      <c r="B114" s="67"/>
      <c r="C114" s="13"/>
      <c r="D114" s="40">
        <v>0</v>
      </c>
      <c r="E114" s="40"/>
      <c r="F114" s="40">
        <v>60131561999</v>
      </c>
      <c r="G114" s="40"/>
      <c r="H114" s="40">
        <v>0</v>
      </c>
      <c r="I114" s="40"/>
      <c r="J114" s="40">
        <v>60131561999</v>
      </c>
      <c r="K114" s="13"/>
      <c r="L114" s="18">
        <v>0.25</v>
      </c>
      <c r="M114" s="13"/>
      <c r="N114" s="40">
        <v>21000000000</v>
      </c>
      <c r="O114" s="40"/>
      <c r="P114" s="64">
        <v>33717006412</v>
      </c>
      <c r="Q114" s="64"/>
      <c r="R114" s="40"/>
      <c r="S114" s="40">
        <v>0</v>
      </c>
      <c r="T114" s="40"/>
      <c r="U114" s="40">
        <f t="shared" si="1"/>
        <v>54717006412</v>
      </c>
      <c r="V114" s="13"/>
      <c r="W114" s="18">
        <v>0.1</v>
      </c>
    </row>
    <row r="115" spans="1:23" ht="21.75" customHeight="1" x14ac:dyDescent="0.2">
      <c r="A115" s="67" t="s">
        <v>32</v>
      </c>
      <c r="B115" s="67"/>
      <c r="C115" s="13"/>
      <c r="D115" s="40">
        <v>0</v>
      </c>
      <c r="E115" s="40"/>
      <c r="F115" s="40">
        <v>354987985766</v>
      </c>
      <c r="G115" s="40"/>
      <c r="H115" s="40">
        <v>0</v>
      </c>
      <c r="I115" s="40"/>
      <c r="J115" s="40">
        <v>354987985766</v>
      </c>
      <c r="K115" s="13"/>
      <c r="L115" s="18">
        <v>1.51</v>
      </c>
      <c r="M115" s="13"/>
      <c r="N115" s="40">
        <v>59855745000</v>
      </c>
      <c r="O115" s="40"/>
      <c r="P115" s="64">
        <v>396499027933</v>
      </c>
      <c r="Q115" s="64"/>
      <c r="R115" s="40"/>
      <c r="S115" s="40">
        <v>0</v>
      </c>
      <c r="T115" s="40"/>
      <c r="U115" s="40">
        <f t="shared" si="1"/>
        <v>456354772933</v>
      </c>
      <c r="V115" s="13"/>
      <c r="W115" s="18">
        <v>0.84</v>
      </c>
    </row>
    <row r="116" spans="1:23" ht="21.75" customHeight="1" x14ac:dyDescent="0.2">
      <c r="A116" s="67" t="s">
        <v>67</v>
      </c>
      <c r="B116" s="67"/>
      <c r="C116" s="13"/>
      <c r="D116" s="40">
        <v>17682416268</v>
      </c>
      <c r="E116" s="40"/>
      <c r="F116" s="40">
        <v>71889961500</v>
      </c>
      <c r="G116" s="40"/>
      <c r="H116" s="40">
        <v>0</v>
      </c>
      <c r="I116" s="40"/>
      <c r="J116" s="40">
        <v>89572377768</v>
      </c>
      <c r="K116" s="13"/>
      <c r="L116" s="18">
        <v>0.38</v>
      </c>
      <c r="M116" s="13"/>
      <c r="N116" s="40">
        <v>20250000000</v>
      </c>
      <c r="O116" s="40"/>
      <c r="P116" s="64">
        <v>82301170095</v>
      </c>
      <c r="Q116" s="64"/>
      <c r="R116" s="40"/>
      <c r="S116" s="40">
        <v>0</v>
      </c>
      <c r="T116" s="40"/>
      <c r="U116" s="40">
        <f t="shared" si="1"/>
        <v>102551170095</v>
      </c>
      <c r="V116" s="13"/>
      <c r="W116" s="18">
        <v>0.19</v>
      </c>
    </row>
    <row r="117" spans="1:23" ht="21.75" customHeight="1" x14ac:dyDescent="0.2">
      <c r="A117" s="67" t="s">
        <v>72</v>
      </c>
      <c r="B117" s="67"/>
      <c r="C117" s="13"/>
      <c r="D117" s="40">
        <v>0</v>
      </c>
      <c r="E117" s="40"/>
      <c r="F117" s="40">
        <v>386985300000</v>
      </c>
      <c r="G117" s="40"/>
      <c r="H117" s="40">
        <v>0</v>
      </c>
      <c r="I117" s="40"/>
      <c r="J117" s="40">
        <v>386985300000</v>
      </c>
      <c r="K117" s="13"/>
      <c r="L117" s="18">
        <v>1.64</v>
      </c>
      <c r="M117" s="13"/>
      <c r="N117" s="40">
        <v>65000000000</v>
      </c>
      <c r="O117" s="40"/>
      <c r="P117" s="64">
        <v>448808331057</v>
      </c>
      <c r="Q117" s="64"/>
      <c r="R117" s="40"/>
      <c r="S117" s="40">
        <v>0</v>
      </c>
      <c r="T117" s="40"/>
      <c r="U117" s="40">
        <f t="shared" si="1"/>
        <v>513808331057</v>
      </c>
      <c r="V117" s="13"/>
      <c r="W117" s="18">
        <v>0.95</v>
      </c>
    </row>
    <row r="118" spans="1:23" ht="21.75" customHeight="1" x14ac:dyDescent="0.2">
      <c r="A118" s="67" t="s">
        <v>76</v>
      </c>
      <c r="B118" s="67"/>
      <c r="C118" s="13"/>
      <c r="D118" s="40">
        <v>0</v>
      </c>
      <c r="E118" s="40"/>
      <c r="F118" s="40">
        <v>92992567590</v>
      </c>
      <c r="G118" s="40"/>
      <c r="H118" s="40">
        <v>0</v>
      </c>
      <c r="I118" s="40"/>
      <c r="J118" s="40">
        <v>92992567590</v>
      </c>
      <c r="K118" s="13"/>
      <c r="L118" s="18">
        <v>0.39</v>
      </c>
      <c r="M118" s="13"/>
      <c r="N118" s="40">
        <v>48060000000</v>
      </c>
      <c r="O118" s="40"/>
      <c r="P118" s="64">
        <v>185985135180</v>
      </c>
      <c r="Q118" s="64"/>
      <c r="R118" s="40"/>
      <c r="S118" s="40">
        <v>0</v>
      </c>
      <c r="T118" s="40"/>
      <c r="U118" s="40">
        <f t="shared" si="1"/>
        <v>234045135180</v>
      </c>
      <c r="V118" s="13"/>
      <c r="W118" s="18">
        <v>0.44</v>
      </c>
    </row>
    <row r="119" spans="1:23" ht="21.75" customHeight="1" x14ac:dyDescent="0.2">
      <c r="A119" s="67" t="s">
        <v>40</v>
      </c>
      <c r="B119" s="67"/>
      <c r="C119" s="13"/>
      <c r="D119" s="40">
        <v>0</v>
      </c>
      <c r="E119" s="40"/>
      <c r="F119" s="40">
        <v>443922677846</v>
      </c>
      <c r="G119" s="40"/>
      <c r="H119" s="40">
        <v>0</v>
      </c>
      <c r="I119" s="40"/>
      <c r="J119" s="40">
        <v>443922677846</v>
      </c>
      <c r="K119" s="13"/>
      <c r="L119" s="18">
        <v>1.88</v>
      </c>
      <c r="M119" s="13"/>
      <c r="N119" s="40">
        <v>93280250000</v>
      </c>
      <c r="O119" s="40"/>
      <c r="P119" s="64">
        <v>1143045227654</v>
      </c>
      <c r="Q119" s="64"/>
      <c r="R119" s="40"/>
      <c r="S119" s="40">
        <v>0</v>
      </c>
      <c r="T119" s="40"/>
      <c r="U119" s="40">
        <f t="shared" si="1"/>
        <v>1236325477654</v>
      </c>
      <c r="V119" s="13"/>
      <c r="W119" s="18">
        <v>2.3199999999999998</v>
      </c>
    </row>
    <row r="120" spans="1:23" ht="21.75" customHeight="1" x14ac:dyDescent="0.2">
      <c r="A120" s="67" t="s">
        <v>68</v>
      </c>
      <c r="B120" s="67"/>
      <c r="C120" s="13"/>
      <c r="D120" s="40">
        <v>0</v>
      </c>
      <c r="E120" s="40"/>
      <c r="F120" s="40">
        <v>569562980000</v>
      </c>
      <c r="G120" s="40"/>
      <c r="H120" s="40">
        <v>0</v>
      </c>
      <c r="I120" s="40"/>
      <c r="J120" s="40">
        <v>569562980000</v>
      </c>
      <c r="K120" s="13"/>
      <c r="L120" s="18">
        <v>2.42</v>
      </c>
      <c r="M120" s="13"/>
      <c r="N120" s="40">
        <v>148980000000</v>
      </c>
      <c r="O120" s="40"/>
      <c r="P120" s="64">
        <v>1032276130830</v>
      </c>
      <c r="Q120" s="64"/>
      <c r="R120" s="40"/>
      <c r="S120" s="40">
        <v>0</v>
      </c>
      <c r="T120" s="40"/>
      <c r="U120" s="40">
        <f t="shared" si="1"/>
        <v>1181256130830</v>
      </c>
      <c r="V120" s="13"/>
      <c r="W120" s="18">
        <v>2.21</v>
      </c>
    </row>
    <row r="121" spans="1:23" ht="21.75" customHeight="1" x14ac:dyDescent="0.2">
      <c r="A121" s="67" t="s">
        <v>24</v>
      </c>
      <c r="B121" s="67"/>
      <c r="C121" s="13"/>
      <c r="D121" s="40">
        <v>0</v>
      </c>
      <c r="E121" s="40"/>
      <c r="F121" s="40">
        <v>83529288599</v>
      </c>
      <c r="G121" s="40"/>
      <c r="H121" s="40">
        <v>0</v>
      </c>
      <c r="I121" s="40"/>
      <c r="J121" s="40">
        <v>83529288599</v>
      </c>
      <c r="K121" s="13"/>
      <c r="L121" s="18">
        <v>0.35</v>
      </c>
      <c r="M121" s="13"/>
      <c r="N121" s="40">
        <v>33120000000</v>
      </c>
      <c r="O121" s="40"/>
      <c r="P121" s="64">
        <v>-48046728760</v>
      </c>
      <c r="Q121" s="64"/>
      <c r="R121" s="40"/>
      <c r="S121" s="40">
        <v>0</v>
      </c>
      <c r="T121" s="40"/>
      <c r="U121" s="40">
        <f t="shared" si="1"/>
        <v>-14926728760</v>
      </c>
      <c r="V121" s="13"/>
      <c r="W121" s="18">
        <v>-0.03</v>
      </c>
    </row>
    <row r="122" spans="1:23" ht="21.75" customHeight="1" x14ac:dyDescent="0.2">
      <c r="A122" s="67" t="s">
        <v>31</v>
      </c>
      <c r="B122" s="67"/>
      <c r="C122" s="13"/>
      <c r="D122" s="40">
        <v>0</v>
      </c>
      <c r="E122" s="40"/>
      <c r="F122" s="40">
        <v>851171262075</v>
      </c>
      <c r="G122" s="40"/>
      <c r="H122" s="40">
        <v>0</v>
      </c>
      <c r="I122" s="40"/>
      <c r="J122" s="40">
        <v>851171262075</v>
      </c>
      <c r="K122" s="13"/>
      <c r="L122" s="18">
        <v>3.61</v>
      </c>
      <c r="M122" s="13"/>
      <c r="N122" s="40">
        <v>388500000000</v>
      </c>
      <c r="O122" s="40"/>
      <c r="P122" s="64">
        <v>423949701820</v>
      </c>
      <c r="Q122" s="64"/>
      <c r="R122" s="40"/>
      <c r="S122" s="40">
        <v>0</v>
      </c>
      <c r="T122" s="40"/>
      <c r="U122" s="40">
        <f t="shared" si="1"/>
        <v>812449701820</v>
      </c>
      <c r="V122" s="13"/>
      <c r="W122" s="18">
        <v>1.53</v>
      </c>
    </row>
    <row r="123" spans="1:23" ht="21.75" customHeight="1" x14ac:dyDescent="0.2">
      <c r="A123" s="67" t="s">
        <v>62</v>
      </c>
      <c r="B123" s="67"/>
      <c r="C123" s="13"/>
      <c r="D123" s="40">
        <v>0</v>
      </c>
      <c r="E123" s="40"/>
      <c r="F123" s="40">
        <v>881135760000</v>
      </c>
      <c r="G123" s="40"/>
      <c r="H123" s="40">
        <v>0</v>
      </c>
      <c r="I123" s="40"/>
      <c r="J123" s="40">
        <v>881135760000</v>
      </c>
      <c r="K123" s="13"/>
      <c r="L123" s="18">
        <v>3.74</v>
      </c>
      <c r="M123" s="13"/>
      <c r="N123" s="40">
        <v>240000000000</v>
      </c>
      <c r="O123" s="40"/>
      <c r="P123" s="64">
        <v>1890330010762</v>
      </c>
      <c r="Q123" s="64"/>
      <c r="R123" s="40"/>
      <c r="S123" s="40">
        <v>0</v>
      </c>
      <c r="T123" s="40"/>
      <c r="U123" s="40">
        <f t="shared" si="1"/>
        <v>2130330010762</v>
      </c>
      <c r="V123" s="13"/>
      <c r="W123" s="18">
        <v>3.94</v>
      </c>
    </row>
    <row r="124" spans="1:23" ht="21.75" customHeight="1" x14ac:dyDescent="0.2">
      <c r="A124" s="67" t="s">
        <v>65</v>
      </c>
      <c r="B124" s="67"/>
      <c r="C124" s="13"/>
      <c r="D124" s="40">
        <v>0</v>
      </c>
      <c r="E124" s="40"/>
      <c r="F124" s="40">
        <v>0</v>
      </c>
      <c r="G124" s="40"/>
      <c r="H124" s="40">
        <v>0</v>
      </c>
      <c r="I124" s="40"/>
      <c r="J124" s="40">
        <v>0</v>
      </c>
      <c r="K124" s="13"/>
      <c r="L124" s="18">
        <v>0</v>
      </c>
      <c r="M124" s="13"/>
      <c r="N124" s="40">
        <v>80000000000</v>
      </c>
      <c r="O124" s="40"/>
      <c r="P124" s="64">
        <v>-431637450000</v>
      </c>
      <c r="Q124" s="64"/>
      <c r="R124" s="40"/>
      <c r="S124" s="40">
        <v>0</v>
      </c>
      <c r="T124" s="40"/>
      <c r="U124" s="40">
        <f t="shared" si="1"/>
        <v>-351637450000</v>
      </c>
      <c r="V124" s="13"/>
      <c r="W124" s="18">
        <v>-0.68</v>
      </c>
    </row>
    <row r="125" spans="1:23" ht="21.75" customHeight="1" x14ac:dyDescent="0.2">
      <c r="A125" s="67" t="s">
        <v>80</v>
      </c>
      <c r="B125" s="67"/>
      <c r="C125" s="13"/>
      <c r="D125" s="40">
        <v>0</v>
      </c>
      <c r="E125" s="40"/>
      <c r="F125" s="40">
        <v>312565050000</v>
      </c>
      <c r="G125" s="40"/>
      <c r="H125" s="40">
        <v>0</v>
      </c>
      <c r="I125" s="40"/>
      <c r="J125" s="40">
        <v>312565050000</v>
      </c>
      <c r="K125" s="13"/>
      <c r="L125" s="18">
        <v>1.33</v>
      </c>
      <c r="M125" s="13"/>
      <c r="N125" s="40">
        <v>49140000000</v>
      </c>
      <c r="O125" s="40"/>
      <c r="P125" s="64">
        <v>95221251016</v>
      </c>
      <c r="Q125" s="64"/>
      <c r="R125" s="40"/>
      <c r="S125" s="40">
        <v>0</v>
      </c>
      <c r="T125" s="40"/>
      <c r="U125" s="40">
        <f t="shared" si="1"/>
        <v>144361251016</v>
      </c>
      <c r="V125" s="13"/>
      <c r="W125" s="18">
        <v>0.27</v>
      </c>
    </row>
    <row r="126" spans="1:23" ht="21.75" customHeight="1" x14ac:dyDescent="0.2">
      <c r="A126" s="67" t="s">
        <v>83</v>
      </c>
      <c r="B126" s="67"/>
      <c r="C126" s="13"/>
      <c r="D126" s="40">
        <v>0</v>
      </c>
      <c r="E126" s="40"/>
      <c r="F126" s="40">
        <v>24132998669</v>
      </c>
      <c r="G126" s="40"/>
      <c r="H126" s="40">
        <v>0</v>
      </c>
      <c r="I126" s="40"/>
      <c r="J126" s="40">
        <v>24132998669</v>
      </c>
      <c r="K126" s="13"/>
      <c r="L126" s="18">
        <v>0.1</v>
      </c>
      <c r="M126" s="13"/>
      <c r="N126" s="40">
        <v>80111900000</v>
      </c>
      <c r="O126" s="40"/>
      <c r="P126" s="64">
        <v>180631838530</v>
      </c>
      <c r="Q126" s="64"/>
      <c r="R126" s="40"/>
      <c r="S126" s="40">
        <v>0</v>
      </c>
      <c r="T126" s="40"/>
      <c r="U126" s="40">
        <f t="shared" si="1"/>
        <v>260743738530</v>
      </c>
      <c r="V126" s="13"/>
      <c r="W126" s="18">
        <v>0.47</v>
      </c>
    </row>
    <row r="127" spans="1:23" ht="21.75" customHeight="1" x14ac:dyDescent="0.2">
      <c r="A127" s="67" t="s">
        <v>57</v>
      </c>
      <c r="B127" s="67"/>
      <c r="C127" s="13"/>
      <c r="D127" s="40">
        <v>0</v>
      </c>
      <c r="E127" s="40"/>
      <c r="F127" s="40">
        <v>81366139999</v>
      </c>
      <c r="G127" s="40"/>
      <c r="H127" s="40">
        <v>0</v>
      </c>
      <c r="I127" s="40"/>
      <c r="J127" s="40">
        <v>81366139999</v>
      </c>
      <c r="K127" s="13"/>
      <c r="L127" s="18">
        <v>0.35</v>
      </c>
      <c r="M127" s="13"/>
      <c r="N127" s="40">
        <v>16213616540</v>
      </c>
      <c r="O127" s="40"/>
      <c r="P127" s="64">
        <v>177552230182</v>
      </c>
      <c r="Q127" s="64"/>
      <c r="R127" s="40"/>
      <c r="S127" s="40">
        <v>0</v>
      </c>
      <c r="T127" s="40"/>
      <c r="U127" s="40">
        <f t="shared" si="1"/>
        <v>193765846722</v>
      </c>
      <c r="V127" s="13"/>
      <c r="W127" s="18">
        <v>0.36</v>
      </c>
    </row>
    <row r="128" spans="1:23" ht="21.75" customHeight="1" x14ac:dyDescent="0.2">
      <c r="A128" s="67" t="s">
        <v>54</v>
      </c>
      <c r="B128" s="67"/>
      <c r="C128" s="13"/>
      <c r="D128" s="40">
        <v>0</v>
      </c>
      <c r="E128" s="40"/>
      <c r="F128" s="40">
        <v>585300382200</v>
      </c>
      <c r="G128" s="40"/>
      <c r="H128" s="40">
        <v>0</v>
      </c>
      <c r="I128" s="40"/>
      <c r="J128" s="40">
        <v>585300382200</v>
      </c>
      <c r="K128" s="13"/>
      <c r="L128" s="18">
        <v>2.48</v>
      </c>
      <c r="M128" s="13"/>
      <c r="N128" s="40">
        <v>139200000000</v>
      </c>
      <c r="O128" s="40"/>
      <c r="P128" s="64">
        <v>510269592161</v>
      </c>
      <c r="Q128" s="64"/>
      <c r="R128" s="40"/>
      <c r="S128" s="40">
        <v>0</v>
      </c>
      <c r="T128" s="40"/>
      <c r="U128" s="40">
        <f t="shared" si="1"/>
        <v>649469592161</v>
      </c>
      <c r="V128" s="13"/>
      <c r="W128" s="18">
        <v>1.19</v>
      </c>
    </row>
    <row r="129" spans="1:23" ht="21.75" customHeight="1" x14ac:dyDescent="0.2">
      <c r="A129" s="67" t="s">
        <v>66</v>
      </c>
      <c r="B129" s="67"/>
      <c r="C129" s="13"/>
      <c r="D129" s="40">
        <v>37998329356</v>
      </c>
      <c r="E129" s="40"/>
      <c r="F129" s="40">
        <v>314351136000</v>
      </c>
      <c r="G129" s="40"/>
      <c r="H129" s="40">
        <v>0</v>
      </c>
      <c r="I129" s="40"/>
      <c r="J129" s="40">
        <v>352349465356</v>
      </c>
      <c r="K129" s="13"/>
      <c r="L129" s="18">
        <v>1.49</v>
      </c>
      <c r="M129" s="13"/>
      <c r="N129" s="40">
        <v>43620000000</v>
      </c>
      <c r="O129" s="40"/>
      <c r="P129" s="64">
        <v>574754732423</v>
      </c>
      <c r="Q129" s="64"/>
      <c r="R129" s="40"/>
      <c r="S129" s="40">
        <v>0</v>
      </c>
      <c r="T129" s="40"/>
      <c r="U129" s="40">
        <f t="shared" si="1"/>
        <v>618374732423</v>
      </c>
      <c r="V129" s="13"/>
      <c r="W129" s="18">
        <v>1.1499999999999999</v>
      </c>
    </row>
    <row r="130" spans="1:23" ht="21.75" customHeight="1" x14ac:dyDescent="0.2">
      <c r="A130" s="67" t="s">
        <v>22</v>
      </c>
      <c r="B130" s="67"/>
      <c r="C130" s="13"/>
      <c r="D130" s="40">
        <v>0</v>
      </c>
      <c r="E130" s="40"/>
      <c r="F130" s="40">
        <v>210361239999</v>
      </c>
      <c r="G130" s="40"/>
      <c r="H130" s="40">
        <v>0</v>
      </c>
      <c r="I130" s="40"/>
      <c r="J130" s="40">
        <v>210361239999</v>
      </c>
      <c r="K130" s="13"/>
      <c r="L130" s="18">
        <v>0.89</v>
      </c>
      <c r="M130" s="13"/>
      <c r="N130" s="40">
        <v>84800000000</v>
      </c>
      <c r="O130" s="40"/>
      <c r="P130" s="64">
        <v>91819763542</v>
      </c>
      <c r="Q130" s="64"/>
      <c r="R130" s="40"/>
      <c r="S130" s="40">
        <v>0</v>
      </c>
      <c r="T130" s="40"/>
      <c r="U130" s="40">
        <f t="shared" si="1"/>
        <v>176619763542</v>
      </c>
      <c r="V130" s="13"/>
      <c r="W130" s="18">
        <v>0.31</v>
      </c>
    </row>
    <row r="131" spans="1:23" ht="21.75" customHeight="1" x14ac:dyDescent="0.2">
      <c r="A131" s="67" t="s">
        <v>92</v>
      </c>
      <c r="B131" s="67"/>
      <c r="C131" s="13"/>
      <c r="D131" s="40">
        <v>8999192367</v>
      </c>
      <c r="E131" s="40"/>
      <c r="F131" s="40">
        <v>49404155284</v>
      </c>
      <c r="G131" s="40"/>
      <c r="H131" s="40">
        <v>0</v>
      </c>
      <c r="I131" s="40"/>
      <c r="J131" s="40">
        <v>58403347651</v>
      </c>
      <c r="K131" s="13"/>
      <c r="L131" s="18">
        <v>0.25</v>
      </c>
      <c r="M131" s="13"/>
      <c r="N131" s="40">
        <v>10466184000</v>
      </c>
      <c r="O131" s="40"/>
      <c r="P131" s="64">
        <v>49404155284</v>
      </c>
      <c r="Q131" s="64"/>
      <c r="R131" s="40"/>
      <c r="S131" s="40">
        <v>0</v>
      </c>
      <c r="T131" s="40"/>
      <c r="U131" s="40">
        <f>N131+P131+S131</f>
        <v>59870339284</v>
      </c>
      <c r="V131" s="13"/>
      <c r="W131" s="18">
        <v>0.11</v>
      </c>
    </row>
    <row r="132" spans="1:23" ht="21.75" customHeight="1" x14ac:dyDescent="0.2">
      <c r="A132" s="67" t="s">
        <v>63</v>
      </c>
      <c r="B132" s="67"/>
      <c r="C132" s="13"/>
      <c r="D132" s="40">
        <v>0</v>
      </c>
      <c r="E132" s="40"/>
      <c r="F132" s="40">
        <v>85442385160</v>
      </c>
      <c r="G132" s="40"/>
      <c r="H132" s="40">
        <v>0</v>
      </c>
      <c r="I132" s="40"/>
      <c r="J132" s="40">
        <v>85442385160</v>
      </c>
      <c r="K132" s="13"/>
      <c r="L132" s="18">
        <v>0.36</v>
      </c>
      <c r="M132" s="13"/>
      <c r="N132" s="40">
        <v>2090000000</v>
      </c>
      <c r="O132" s="40"/>
      <c r="P132" s="64">
        <v>20945827429</v>
      </c>
      <c r="Q132" s="64"/>
      <c r="R132" s="40"/>
      <c r="S132" s="40">
        <v>0</v>
      </c>
      <c r="T132" s="40"/>
      <c r="U132" s="40">
        <f t="shared" si="1"/>
        <v>23035827429</v>
      </c>
      <c r="V132" s="13"/>
      <c r="W132" s="18">
        <v>0.04</v>
      </c>
    </row>
    <row r="133" spans="1:23" ht="21.75" customHeight="1" x14ac:dyDescent="0.2">
      <c r="A133" s="67" t="s">
        <v>70</v>
      </c>
      <c r="B133" s="67"/>
      <c r="C133" s="13"/>
      <c r="D133" s="40">
        <v>105000000000</v>
      </c>
      <c r="E133" s="40"/>
      <c r="F133" s="40">
        <v>107556794184</v>
      </c>
      <c r="G133" s="40"/>
      <c r="H133" s="40">
        <v>0</v>
      </c>
      <c r="I133" s="40"/>
      <c r="J133" s="40">
        <v>212556794184</v>
      </c>
      <c r="K133" s="13"/>
      <c r="L133" s="18">
        <v>0.9</v>
      </c>
      <c r="M133" s="13"/>
      <c r="N133" s="40">
        <v>105000000000</v>
      </c>
      <c r="O133" s="40"/>
      <c r="P133" s="64">
        <v>389573356509</v>
      </c>
      <c r="Q133" s="64"/>
      <c r="R133" s="40"/>
      <c r="S133" s="40">
        <v>0</v>
      </c>
      <c r="T133" s="40"/>
      <c r="U133" s="40">
        <f t="shared" si="1"/>
        <v>494573356509</v>
      </c>
      <c r="V133" s="13"/>
      <c r="W133" s="18">
        <v>0.93</v>
      </c>
    </row>
    <row r="134" spans="1:23" ht="21.75" customHeight="1" x14ac:dyDescent="0.2">
      <c r="A134" s="67" t="s">
        <v>38</v>
      </c>
      <c r="B134" s="67"/>
      <c r="C134" s="13"/>
      <c r="D134" s="40">
        <v>0</v>
      </c>
      <c r="E134" s="40"/>
      <c r="F134" s="40">
        <v>0</v>
      </c>
      <c r="G134" s="40"/>
      <c r="H134" s="40">
        <v>0</v>
      </c>
      <c r="I134" s="40"/>
      <c r="J134" s="40">
        <v>0</v>
      </c>
      <c r="K134" s="13"/>
      <c r="L134" s="18">
        <v>0</v>
      </c>
      <c r="M134" s="13"/>
      <c r="N134" s="40">
        <v>242190000</v>
      </c>
      <c r="O134" s="40"/>
      <c r="P134" s="64">
        <v>-537871971</v>
      </c>
      <c r="Q134" s="64"/>
      <c r="R134" s="40"/>
      <c r="S134" s="40">
        <v>0</v>
      </c>
      <c r="T134" s="40"/>
      <c r="U134" s="40">
        <f t="shared" si="1"/>
        <v>-295681971</v>
      </c>
      <c r="V134" s="13"/>
      <c r="W134" s="18">
        <v>0</v>
      </c>
    </row>
    <row r="135" spans="1:23" ht="21.75" customHeight="1" x14ac:dyDescent="0.2">
      <c r="A135" s="67" t="s">
        <v>90</v>
      </c>
      <c r="B135" s="67"/>
      <c r="C135" s="13"/>
      <c r="D135" s="40">
        <v>0</v>
      </c>
      <c r="E135" s="40"/>
      <c r="F135" s="40">
        <v>115507803489</v>
      </c>
      <c r="G135" s="40"/>
      <c r="H135" s="40">
        <v>0</v>
      </c>
      <c r="I135" s="40"/>
      <c r="J135" s="40">
        <v>115507803489</v>
      </c>
      <c r="K135" s="13"/>
      <c r="L135" s="18">
        <v>0.49</v>
      </c>
      <c r="M135" s="13"/>
      <c r="N135" s="40">
        <v>0</v>
      </c>
      <c r="O135" s="40"/>
      <c r="P135" s="64">
        <v>115507803489</v>
      </c>
      <c r="Q135" s="64"/>
      <c r="R135" s="40"/>
      <c r="S135" s="40">
        <v>0</v>
      </c>
      <c r="T135" s="40"/>
      <c r="U135" s="40">
        <f t="shared" si="1"/>
        <v>115507803489</v>
      </c>
      <c r="V135" s="13"/>
      <c r="W135" s="18">
        <v>0.22</v>
      </c>
    </row>
    <row r="136" spans="1:23" ht="21.75" customHeight="1" x14ac:dyDescent="0.2">
      <c r="A136" s="67" t="s">
        <v>43</v>
      </c>
      <c r="B136" s="67"/>
      <c r="C136" s="13"/>
      <c r="D136" s="40">
        <v>0</v>
      </c>
      <c r="E136" s="40"/>
      <c r="F136" s="40">
        <v>287251309477</v>
      </c>
      <c r="G136" s="40"/>
      <c r="H136" s="40">
        <v>0</v>
      </c>
      <c r="I136" s="40"/>
      <c r="J136" s="40">
        <v>287251309477</v>
      </c>
      <c r="K136" s="13"/>
      <c r="L136" s="18">
        <v>1.22</v>
      </c>
      <c r="M136" s="13"/>
      <c r="N136" s="40">
        <v>0</v>
      </c>
      <c r="O136" s="40"/>
      <c r="P136" s="64">
        <v>328230930158</v>
      </c>
      <c r="Q136" s="64"/>
      <c r="R136" s="40"/>
      <c r="S136" s="40">
        <v>0</v>
      </c>
      <c r="T136" s="40"/>
      <c r="U136" s="40">
        <f t="shared" si="1"/>
        <v>328230930158</v>
      </c>
      <c r="V136" s="13"/>
      <c r="W136" s="18">
        <v>0.62</v>
      </c>
    </row>
    <row r="137" spans="1:23" ht="21.75" customHeight="1" x14ac:dyDescent="0.2">
      <c r="A137" s="67" t="s">
        <v>86</v>
      </c>
      <c r="B137" s="67"/>
      <c r="C137" s="13"/>
      <c r="D137" s="40">
        <v>0</v>
      </c>
      <c r="E137" s="40"/>
      <c r="F137" s="40">
        <v>1625979263</v>
      </c>
      <c r="G137" s="40"/>
      <c r="H137" s="40">
        <v>0</v>
      </c>
      <c r="I137" s="40"/>
      <c r="J137" s="40">
        <v>1625979263</v>
      </c>
      <c r="K137" s="13"/>
      <c r="L137" s="18">
        <v>0.01</v>
      </c>
      <c r="M137" s="13"/>
      <c r="N137" s="40">
        <v>0</v>
      </c>
      <c r="O137" s="40"/>
      <c r="P137" s="64">
        <v>1625979263</v>
      </c>
      <c r="Q137" s="64"/>
      <c r="R137" s="40"/>
      <c r="S137" s="40">
        <v>0</v>
      </c>
      <c r="T137" s="40"/>
      <c r="U137" s="40">
        <f t="shared" ref="U137:U146" si="2">N137+P137+S137</f>
        <v>1625979263</v>
      </c>
      <c r="V137" s="13"/>
      <c r="W137" s="18">
        <v>0</v>
      </c>
    </row>
    <row r="138" spans="1:23" ht="21.75" customHeight="1" x14ac:dyDescent="0.2">
      <c r="A138" s="67" t="s">
        <v>79</v>
      </c>
      <c r="B138" s="67"/>
      <c r="C138" s="13"/>
      <c r="D138" s="40">
        <v>0</v>
      </c>
      <c r="E138" s="40"/>
      <c r="F138" s="40">
        <v>273433681893</v>
      </c>
      <c r="G138" s="40"/>
      <c r="H138" s="40">
        <v>0</v>
      </c>
      <c r="I138" s="40"/>
      <c r="J138" s="40">
        <v>273433681893</v>
      </c>
      <c r="K138" s="13"/>
      <c r="L138" s="18">
        <v>1.1599999999999999</v>
      </c>
      <c r="M138" s="13"/>
      <c r="N138" s="40">
        <v>0</v>
      </c>
      <c r="O138" s="40"/>
      <c r="P138" s="64">
        <v>368096239893</v>
      </c>
      <c r="Q138" s="64"/>
      <c r="R138" s="40"/>
      <c r="S138" s="40">
        <v>0</v>
      </c>
      <c r="T138" s="40"/>
      <c r="U138" s="40">
        <f t="shared" si="2"/>
        <v>368096239893</v>
      </c>
      <c r="V138" s="13"/>
      <c r="W138" s="18">
        <v>0.69</v>
      </c>
    </row>
    <row r="139" spans="1:23" ht="21.75" customHeight="1" x14ac:dyDescent="0.2">
      <c r="A139" s="67" t="s">
        <v>20</v>
      </c>
      <c r="B139" s="67"/>
      <c r="C139" s="13"/>
      <c r="D139" s="40">
        <v>0</v>
      </c>
      <c r="E139" s="40"/>
      <c r="F139" s="40">
        <v>57650886999</v>
      </c>
      <c r="G139" s="40"/>
      <c r="H139" s="40">
        <v>0</v>
      </c>
      <c r="I139" s="40"/>
      <c r="J139" s="40">
        <v>57650886999</v>
      </c>
      <c r="K139" s="13"/>
      <c r="L139" s="18">
        <v>0.24</v>
      </c>
      <c r="M139" s="13"/>
      <c r="N139" s="40">
        <v>0</v>
      </c>
      <c r="O139" s="40"/>
      <c r="P139" s="64">
        <v>93444672761</v>
      </c>
      <c r="Q139" s="64"/>
      <c r="R139" s="40"/>
      <c r="S139" s="40">
        <v>0</v>
      </c>
      <c r="T139" s="40"/>
      <c r="U139" s="40">
        <f t="shared" si="2"/>
        <v>93444672761</v>
      </c>
      <c r="V139" s="13"/>
      <c r="W139" s="18">
        <v>0.18</v>
      </c>
    </row>
    <row r="140" spans="1:23" ht="21.75" customHeight="1" x14ac:dyDescent="0.2">
      <c r="A140" s="67" t="s">
        <v>88</v>
      </c>
      <c r="B140" s="67"/>
      <c r="C140" s="13"/>
      <c r="D140" s="40">
        <v>0</v>
      </c>
      <c r="E140" s="40"/>
      <c r="F140" s="40">
        <v>-23402639960</v>
      </c>
      <c r="G140" s="40"/>
      <c r="H140" s="40">
        <v>0</v>
      </c>
      <c r="I140" s="40"/>
      <c r="J140" s="40">
        <v>-23402639960</v>
      </c>
      <c r="K140" s="13"/>
      <c r="L140" s="18">
        <v>-0.1</v>
      </c>
      <c r="M140" s="13"/>
      <c r="N140" s="40">
        <v>0</v>
      </c>
      <c r="O140" s="40"/>
      <c r="P140" s="64">
        <v>-23402639960</v>
      </c>
      <c r="Q140" s="64"/>
      <c r="R140" s="40"/>
      <c r="S140" s="40">
        <v>0</v>
      </c>
      <c r="T140" s="40"/>
      <c r="U140" s="40">
        <f t="shared" si="2"/>
        <v>-23402639960</v>
      </c>
      <c r="V140" s="13"/>
      <c r="W140" s="18">
        <v>-0.04</v>
      </c>
    </row>
    <row r="141" spans="1:23" ht="21.75" customHeight="1" x14ac:dyDescent="0.2">
      <c r="A141" s="67" t="s">
        <v>87</v>
      </c>
      <c r="B141" s="67"/>
      <c r="C141" s="13"/>
      <c r="D141" s="40">
        <v>0</v>
      </c>
      <c r="E141" s="40"/>
      <c r="F141" s="40">
        <v>40880715862</v>
      </c>
      <c r="G141" s="40"/>
      <c r="H141" s="40">
        <v>0</v>
      </c>
      <c r="I141" s="40"/>
      <c r="J141" s="40">
        <v>40880715862</v>
      </c>
      <c r="K141" s="13"/>
      <c r="L141" s="18">
        <v>0.17</v>
      </c>
      <c r="M141" s="13"/>
      <c r="N141" s="40">
        <v>0</v>
      </c>
      <c r="O141" s="40"/>
      <c r="P141" s="64">
        <v>40880715862</v>
      </c>
      <c r="Q141" s="64"/>
      <c r="R141" s="40"/>
      <c r="S141" s="40">
        <v>0</v>
      </c>
      <c r="T141" s="40"/>
      <c r="U141" s="40">
        <f t="shared" si="2"/>
        <v>40880715862</v>
      </c>
      <c r="V141" s="13"/>
      <c r="W141" s="18">
        <v>0.08</v>
      </c>
    </row>
    <row r="142" spans="1:23" ht="21.75" customHeight="1" x14ac:dyDescent="0.2">
      <c r="A142" s="67" t="s">
        <v>74</v>
      </c>
      <c r="B142" s="67"/>
      <c r="C142" s="13"/>
      <c r="D142" s="40">
        <v>0</v>
      </c>
      <c r="E142" s="40"/>
      <c r="F142" s="40">
        <v>183371496000</v>
      </c>
      <c r="G142" s="40"/>
      <c r="H142" s="40">
        <v>0</v>
      </c>
      <c r="I142" s="40"/>
      <c r="J142" s="40">
        <v>183371496000</v>
      </c>
      <c r="K142" s="13"/>
      <c r="L142" s="18">
        <v>0.78</v>
      </c>
      <c r="M142" s="13"/>
      <c r="N142" s="40">
        <v>0</v>
      </c>
      <c r="O142" s="40"/>
      <c r="P142" s="64">
        <v>146471296535</v>
      </c>
      <c r="Q142" s="64"/>
      <c r="R142" s="40"/>
      <c r="S142" s="40">
        <v>0</v>
      </c>
      <c r="T142" s="40"/>
      <c r="U142" s="40">
        <f t="shared" si="2"/>
        <v>146471296535</v>
      </c>
      <c r="V142" s="13"/>
      <c r="W142" s="18">
        <v>0.27</v>
      </c>
    </row>
    <row r="143" spans="1:23" ht="21.75" customHeight="1" x14ac:dyDescent="0.2">
      <c r="A143" s="67" t="s">
        <v>60</v>
      </c>
      <c r="B143" s="67"/>
      <c r="C143" s="13"/>
      <c r="D143" s="40">
        <v>0</v>
      </c>
      <c r="E143" s="40"/>
      <c r="F143" s="40">
        <v>131277321000</v>
      </c>
      <c r="G143" s="40"/>
      <c r="H143" s="40">
        <v>0</v>
      </c>
      <c r="I143" s="40"/>
      <c r="J143" s="40">
        <v>131277321000</v>
      </c>
      <c r="K143" s="13"/>
      <c r="L143" s="18">
        <v>0.56000000000000005</v>
      </c>
      <c r="M143" s="13"/>
      <c r="N143" s="40">
        <v>0</v>
      </c>
      <c r="O143" s="40"/>
      <c r="P143" s="64">
        <v>279165241800</v>
      </c>
      <c r="Q143" s="64"/>
      <c r="R143" s="40"/>
      <c r="S143" s="40">
        <v>0</v>
      </c>
      <c r="T143" s="40"/>
      <c r="U143" s="40">
        <f t="shared" si="2"/>
        <v>279165241800</v>
      </c>
      <c r="V143" s="13"/>
      <c r="W143" s="18">
        <v>0.52</v>
      </c>
    </row>
    <row r="144" spans="1:23" ht="21.75" customHeight="1" x14ac:dyDescent="0.2">
      <c r="A144" s="67" t="s">
        <v>30</v>
      </c>
      <c r="B144" s="67"/>
      <c r="C144" s="13"/>
      <c r="D144" s="40">
        <v>0</v>
      </c>
      <c r="E144" s="40"/>
      <c r="F144" s="40">
        <v>107932068</v>
      </c>
      <c r="G144" s="40"/>
      <c r="H144" s="40">
        <v>0</v>
      </c>
      <c r="I144" s="40"/>
      <c r="J144" s="40">
        <v>107932068</v>
      </c>
      <c r="K144" s="13"/>
      <c r="L144" s="18">
        <v>0</v>
      </c>
      <c r="M144" s="13"/>
      <c r="N144" s="40">
        <v>0</v>
      </c>
      <c r="O144" s="40"/>
      <c r="P144" s="64">
        <v>771007990298</v>
      </c>
      <c r="Q144" s="64"/>
      <c r="R144" s="40"/>
      <c r="S144" s="40">
        <v>0</v>
      </c>
      <c r="T144" s="40"/>
      <c r="U144" s="40">
        <f t="shared" si="2"/>
        <v>771007990298</v>
      </c>
      <c r="V144" s="13"/>
      <c r="W144" s="18">
        <v>1.45</v>
      </c>
    </row>
    <row r="145" spans="1:23" ht="21.75" customHeight="1" x14ac:dyDescent="0.2">
      <c r="A145" s="67" t="s">
        <v>64</v>
      </c>
      <c r="B145" s="67"/>
      <c r="C145" s="13"/>
      <c r="D145" s="40">
        <v>0</v>
      </c>
      <c r="E145" s="40"/>
      <c r="F145" s="40">
        <v>157350314865</v>
      </c>
      <c r="G145" s="40"/>
      <c r="H145" s="40">
        <v>0</v>
      </c>
      <c r="I145" s="40"/>
      <c r="J145" s="40">
        <v>157350314865</v>
      </c>
      <c r="K145" s="13"/>
      <c r="L145" s="18">
        <v>0.67</v>
      </c>
      <c r="M145" s="13"/>
      <c r="N145" s="40">
        <v>0</v>
      </c>
      <c r="O145" s="40"/>
      <c r="P145" s="64">
        <v>1061461571781</v>
      </c>
      <c r="Q145" s="64"/>
      <c r="R145" s="40"/>
      <c r="S145" s="40">
        <v>0</v>
      </c>
      <c r="T145" s="40"/>
      <c r="U145" s="40">
        <f t="shared" si="2"/>
        <v>1061461571781</v>
      </c>
      <c r="V145" s="13"/>
      <c r="W145" s="18">
        <v>1.99</v>
      </c>
    </row>
    <row r="146" spans="1:23" ht="21.75" customHeight="1" x14ac:dyDescent="0.2">
      <c r="A146" s="63" t="s">
        <v>75</v>
      </c>
      <c r="B146" s="63"/>
      <c r="C146" s="13"/>
      <c r="D146" s="41">
        <v>0</v>
      </c>
      <c r="E146" s="40"/>
      <c r="F146" s="41">
        <v>309498853455</v>
      </c>
      <c r="G146" s="40"/>
      <c r="H146" s="41">
        <v>0</v>
      </c>
      <c r="I146" s="40"/>
      <c r="J146" s="41">
        <v>309498853455</v>
      </c>
      <c r="K146" s="13"/>
      <c r="L146" s="21">
        <v>1.31</v>
      </c>
      <c r="M146" s="13"/>
      <c r="N146" s="41">
        <v>0</v>
      </c>
      <c r="O146" s="40"/>
      <c r="P146" s="64">
        <v>408456035387</v>
      </c>
      <c r="Q146" s="65"/>
      <c r="R146" s="40"/>
      <c r="S146" s="41">
        <v>0</v>
      </c>
      <c r="T146" s="40"/>
      <c r="U146" s="41">
        <f t="shared" si="2"/>
        <v>408456035387</v>
      </c>
      <c r="V146" s="13"/>
      <c r="W146" s="21">
        <v>0.77</v>
      </c>
    </row>
    <row r="147" spans="1:23" ht="21.75" customHeight="1" x14ac:dyDescent="0.2">
      <c r="A147" s="66" t="s">
        <v>93</v>
      </c>
      <c r="B147" s="66"/>
      <c r="C147" s="13"/>
      <c r="D147" s="42">
        <f>SUM(D9:D146)</f>
        <v>1165154494761</v>
      </c>
      <c r="E147" s="40"/>
      <c r="F147" s="42">
        <f>SUM(F9:F146)</f>
        <v>18964099860680</v>
      </c>
      <c r="G147" s="40"/>
      <c r="H147" s="42">
        <f>SUM(H9:H146)</f>
        <v>2695917966805</v>
      </c>
      <c r="I147" s="40"/>
      <c r="J147" s="42">
        <f>SUM(J9:J146)</f>
        <v>22825172322246</v>
      </c>
      <c r="K147" s="13"/>
      <c r="L147" s="23">
        <f>SUM(L9:L146)</f>
        <v>96.799999999999983</v>
      </c>
      <c r="M147" s="13"/>
      <c r="N147" s="42">
        <f>SUM(N9:N146)</f>
        <v>5566931402359</v>
      </c>
      <c r="O147" s="40"/>
      <c r="P147" s="40"/>
      <c r="Q147" s="42">
        <f>SUM(P9:Q146)</f>
        <v>35553552638537</v>
      </c>
      <c r="R147" s="40"/>
      <c r="S147" s="42">
        <f>SUM(S9:S146)</f>
        <v>11511562745089</v>
      </c>
      <c r="T147" s="40"/>
      <c r="U147" s="42">
        <f>SUM(U9:U146)</f>
        <v>52632046785985</v>
      </c>
      <c r="V147" s="13"/>
      <c r="W147" s="23">
        <f>SUM(W9:W146)</f>
        <v>96.969999999999956</v>
      </c>
    </row>
    <row r="148" spans="1:23" x14ac:dyDescent="0.2">
      <c r="A148" s="13"/>
      <c r="B148" s="13"/>
      <c r="C148" s="13"/>
      <c r="D148" s="40"/>
      <c r="E148" s="40"/>
      <c r="F148" s="40"/>
      <c r="G148" s="40"/>
      <c r="H148" s="40"/>
      <c r="I148" s="40"/>
      <c r="J148" s="40"/>
      <c r="K148" s="13"/>
      <c r="L148" s="13"/>
      <c r="M148" s="13"/>
      <c r="N148" s="40"/>
      <c r="O148" s="40"/>
      <c r="P148" s="40"/>
      <c r="Q148" s="40"/>
      <c r="R148" s="40"/>
      <c r="S148" s="40"/>
      <c r="T148" s="40"/>
      <c r="U148" s="40"/>
      <c r="V148" s="13"/>
      <c r="W148" s="13"/>
    </row>
    <row r="149" spans="1:23" x14ac:dyDescent="0.45">
      <c r="D149" s="43"/>
      <c r="E149" s="43"/>
      <c r="F149" s="43"/>
      <c r="G149" s="43"/>
      <c r="H149" s="43"/>
      <c r="I149" s="43"/>
      <c r="J149" s="43"/>
    </row>
    <row r="150" spans="1:23" x14ac:dyDescent="0.45">
      <c r="D150" s="43"/>
      <c r="E150" s="43"/>
      <c r="F150" s="43"/>
      <c r="G150" s="43"/>
      <c r="H150" s="43"/>
      <c r="I150" s="43"/>
      <c r="J150" s="43"/>
      <c r="N150" s="17"/>
      <c r="Q150" s="44"/>
      <c r="S150" s="17"/>
      <c r="U150" s="17"/>
    </row>
    <row r="151" spans="1:23" x14ac:dyDescent="0.45">
      <c r="D151" s="43"/>
      <c r="E151" s="43"/>
      <c r="F151" s="43"/>
      <c r="G151" s="43"/>
      <c r="H151" s="43"/>
      <c r="I151" s="43"/>
      <c r="J151" s="43"/>
      <c r="Q151" s="44"/>
      <c r="S151" s="17"/>
    </row>
    <row r="152" spans="1:23" x14ac:dyDescent="0.45">
      <c r="S152" s="43"/>
    </row>
    <row r="153" spans="1:23" x14ac:dyDescent="0.45">
      <c r="N153" s="45"/>
      <c r="Q153" s="45"/>
      <c r="S153" s="45"/>
      <c r="U153" s="17"/>
    </row>
    <row r="154" spans="1:23" x14ac:dyDescent="0.45">
      <c r="Q154" s="43"/>
    </row>
    <row r="155" spans="1:23" x14ac:dyDescent="0.45">
      <c r="S155" s="45"/>
    </row>
    <row r="156" spans="1:23" x14ac:dyDescent="0.45">
      <c r="S156" s="45"/>
    </row>
    <row r="157" spans="1:23" x14ac:dyDescent="0.45">
      <c r="S157" s="45"/>
    </row>
    <row r="158" spans="1:23" x14ac:dyDescent="0.45">
      <c r="S158" s="45"/>
    </row>
    <row r="163" spans="19:19" x14ac:dyDescent="0.45">
      <c r="S163" s="44"/>
    </row>
    <row r="164" spans="19:19" x14ac:dyDescent="0.45">
      <c r="S164" s="44"/>
    </row>
    <row r="166" spans="19:19" x14ac:dyDescent="0.45">
      <c r="S166" s="44"/>
    </row>
  </sheetData>
  <autoFilter ref="A8:W151" xr:uid="{00000000-0001-0000-0800-000000000000}">
    <filterColumn colId="0" showButton="0"/>
    <filterColumn colId="15" showButton="0"/>
  </autoFilter>
  <mergeCells count="390">
    <mergeCell ref="Y107:Z107"/>
    <mergeCell ref="Y108:Z108"/>
    <mergeCell ref="Y109:Z109"/>
    <mergeCell ref="Y110:Z110"/>
    <mergeCell ref="Y111:Z111"/>
    <mergeCell ref="Y9:Z9"/>
    <mergeCell ref="Y10:Z10"/>
    <mergeCell ref="Y11:Z11"/>
    <mergeCell ref="Y12:Z12"/>
    <mergeCell ref="Y13:Z13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23:Z23"/>
    <mergeCell ref="Y24:Z24"/>
    <mergeCell ref="Y25:Z25"/>
    <mergeCell ref="Y26:Z26"/>
    <mergeCell ref="Y27:Z27"/>
    <mergeCell ref="Y98:Z98"/>
    <mergeCell ref="Y99:Z99"/>
    <mergeCell ref="Y100:Z100"/>
    <mergeCell ref="Y101:Z101"/>
    <mergeCell ref="Y102:Z102"/>
    <mergeCell ref="Y103:Z103"/>
    <mergeCell ref="Y104:Z104"/>
    <mergeCell ref="Y105:Z105"/>
    <mergeCell ref="Y106:Z106"/>
    <mergeCell ref="Y89:Z89"/>
    <mergeCell ref="Y90:Z90"/>
    <mergeCell ref="Y91:Z91"/>
    <mergeCell ref="Y92:Z92"/>
    <mergeCell ref="Y93:Z93"/>
    <mergeCell ref="Y94:Z94"/>
    <mergeCell ref="Y95:Z95"/>
    <mergeCell ref="Y96:Z96"/>
    <mergeCell ref="Y97:Z97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Y71:Z71"/>
    <mergeCell ref="Y72:Z72"/>
    <mergeCell ref="Y73:Z73"/>
    <mergeCell ref="Y74:Z74"/>
    <mergeCell ref="Y75:Z75"/>
    <mergeCell ref="Y76:Z76"/>
    <mergeCell ref="Y77:Z77"/>
    <mergeCell ref="Y78:Z78"/>
    <mergeCell ref="Y79:Z79"/>
    <mergeCell ref="Y62:Z62"/>
    <mergeCell ref="Y63:Z63"/>
    <mergeCell ref="Y64:Z64"/>
    <mergeCell ref="Y65:Z65"/>
    <mergeCell ref="Y66:Z66"/>
    <mergeCell ref="Y67:Z67"/>
    <mergeCell ref="Y68:Z68"/>
    <mergeCell ref="Y69:Z69"/>
    <mergeCell ref="Y70:Z70"/>
    <mergeCell ref="Y54:Z54"/>
    <mergeCell ref="Y55:Z55"/>
    <mergeCell ref="Y56:Z56"/>
    <mergeCell ref="Y57:Z57"/>
    <mergeCell ref="Y58:Z58"/>
    <mergeCell ref="Y59:Z59"/>
    <mergeCell ref="Y60:Z60"/>
    <mergeCell ref="Y61:Z61"/>
    <mergeCell ref="Y45:Z45"/>
    <mergeCell ref="Y46:Z46"/>
    <mergeCell ref="Y47:Z47"/>
    <mergeCell ref="Y48:Z48"/>
    <mergeCell ref="Y49:Z49"/>
    <mergeCell ref="Y50:Z50"/>
    <mergeCell ref="Y51:Z51"/>
    <mergeCell ref="Y52:Z52"/>
    <mergeCell ref="Y53:Z53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Y28:Z28"/>
    <mergeCell ref="Y29:Z29"/>
    <mergeCell ref="Y30:Z30"/>
    <mergeCell ref="Y31:Z31"/>
    <mergeCell ref="Y32:Z32"/>
    <mergeCell ref="Y33:Z33"/>
    <mergeCell ref="Y34:Z34"/>
    <mergeCell ref="Y35:Z35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  <mergeCell ref="A129:B129"/>
    <mergeCell ref="P129:Q129"/>
    <mergeCell ref="A130:B130"/>
    <mergeCell ref="P130:Q130"/>
    <mergeCell ref="A131:B131"/>
    <mergeCell ref="P131:Q131"/>
    <mergeCell ref="A132:B132"/>
    <mergeCell ref="P132:Q132"/>
    <mergeCell ref="A133:B133"/>
    <mergeCell ref="P133:Q133"/>
    <mergeCell ref="A134:B134"/>
    <mergeCell ref="P134:Q134"/>
    <mergeCell ref="A135:B135"/>
    <mergeCell ref="P135:Q135"/>
    <mergeCell ref="A136:B136"/>
    <mergeCell ref="P136:Q136"/>
    <mergeCell ref="A137:B137"/>
    <mergeCell ref="P137:Q137"/>
    <mergeCell ref="A138:B138"/>
    <mergeCell ref="P138:Q138"/>
    <mergeCell ref="A139:B139"/>
    <mergeCell ref="P139:Q139"/>
    <mergeCell ref="A140:B140"/>
    <mergeCell ref="P140:Q140"/>
    <mergeCell ref="A141:B141"/>
    <mergeCell ref="P141:Q141"/>
    <mergeCell ref="A147:B147"/>
    <mergeCell ref="A142:B142"/>
    <mergeCell ref="P142:Q142"/>
    <mergeCell ref="A143:B143"/>
    <mergeCell ref="P143:Q143"/>
    <mergeCell ref="A144:B144"/>
    <mergeCell ref="P144:Q144"/>
    <mergeCell ref="A145:B145"/>
    <mergeCell ref="P145:Q145"/>
    <mergeCell ref="A146:B146"/>
    <mergeCell ref="P146:Q14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20"/>
  <sheetViews>
    <sheetView rightToLeft="1" workbookViewId="0">
      <selection activeCell="J16" sqref="J16"/>
    </sheetView>
  </sheetViews>
  <sheetFormatPr defaultRowHeight="18.75" x14ac:dyDescent="0.45"/>
  <cols>
    <col min="1" max="1" width="5.140625" style="7" customWidth="1"/>
    <col min="2" max="2" width="24.7109375" style="7" customWidth="1"/>
    <col min="3" max="3" width="1.28515625" style="7" customWidth="1"/>
    <col min="4" max="4" width="19.42578125" style="7" customWidth="1"/>
    <col min="5" max="5" width="1.28515625" style="7" customWidth="1"/>
    <col min="6" max="6" width="20.7109375" style="7" customWidth="1"/>
    <col min="7" max="7" width="1.28515625" style="7" customWidth="1"/>
    <col min="8" max="8" width="19.42578125" style="7" customWidth="1"/>
    <col min="9" max="9" width="1.28515625" style="7" customWidth="1"/>
    <col min="10" max="10" width="19.42578125" style="7" customWidth="1"/>
    <col min="11" max="11" width="0.28515625" style="7" customWidth="1"/>
    <col min="12" max="14" width="9.140625" style="7"/>
  </cols>
  <sheetData>
    <row r="1" spans="1:10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</row>
    <row r="2" spans="1:10" ht="21.75" customHeight="1" x14ac:dyDescent="0.45">
      <c r="A2" s="72" t="s">
        <v>136</v>
      </c>
      <c r="B2" s="72"/>
      <c r="C2" s="72"/>
      <c r="D2" s="72"/>
      <c r="E2" s="72"/>
      <c r="F2" s="72"/>
      <c r="G2" s="72"/>
      <c r="H2" s="72"/>
      <c r="I2" s="72"/>
      <c r="J2" s="72"/>
    </row>
    <row r="3" spans="1:10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</row>
    <row r="4" spans="1:10" ht="14.45" customHeight="1" x14ac:dyDescent="0.45"/>
    <row r="5" spans="1:10" ht="18.75" customHeight="1" x14ac:dyDescent="0.45">
      <c r="A5" s="8" t="s">
        <v>222</v>
      </c>
      <c r="B5" s="73" t="s">
        <v>223</v>
      </c>
      <c r="C5" s="73"/>
      <c r="D5" s="73"/>
      <c r="E5" s="73"/>
      <c r="F5" s="73"/>
      <c r="G5" s="73"/>
      <c r="H5" s="73"/>
      <c r="I5" s="73"/>
      <c r="J5" s="73"/>
    </row>
    <row r="6" spans="1:10" ht="19.5" customHeight="1" x14ac:dyDescent="0.45">
      <c r="A6" s="13"/>
      <c r="B6" s="13"/>
      <c r="C6" s="13"/>
      <c r="D6" s="69" t="s">
        <v>151</v>
      </c>
      <c r="E6" s="69"/>
      <c r="F6" s="69"/>
      <c r="G6" s="13"/>
      <c r="H6" s="69" t="s">
        <v>152</v>
      </c>
      <c r="I6" s="69"/>
      <c r="J6" s="69"/>
    </row>
    <row r="7" spans="1:10" ht="36.4" customHeight="1" x14ac:dyDescent="0.45">
      <c r="A7" s="69" t="s">
        <v>224</v>
      </c>
      <c r="B7" s="69"/>
      <c r="C7" s="13"/>
      <c r="D7" s="5" t="s">
        <v>225</v>
      </c>
      <c r="E7" s="14"/>
      <c r="F7" s="5" t="s">
        <v>226</v>
      </c>
      <c r="G7" s="13"/>
      <c r="H7" s="5" t="s">
        <v>225</v>
      </c>
      <c r="I7" s="14"/>
      <c r="J7" s="5" t="s">
        <v>226</v>
      </c>
    </row>
    <row r="8" spans="1:10" ht="21.75" customHeight="1" x14ac:dyDescent="0.45">
      <c r="A8" s="70" t="s">
        <v>299</v>
      </c>
      <c r="B8" s="70"/>
      <c r="C8" s="13"/>
      <c r="D8" s="15">
        <v>58031</v>
      </c>
      <c r="E8" s="13"/>
      <c r="F8" s="31">
        <f>D8/سپرده!$J$16</f>
        <v>1.5445793074022304E-8</v>
      </c>
      <c r="G8" s="13"/>
      <c r="H8" s="15">
        <v>448605</v>
      </c>
      <c r="I8" s="13"/>
      <c r="J8" s="31">
        <f>H8/سپرده!$J$16</f>
        <v>1.1940273305598346E-7</v>
      </c>
    </row>
    <row r="9" spans="1:10" ht="21.75" customHeight="1" x14ac:dyDescent="0.45">
      <c r="A9" s="67" t="s">
        <v>174</v>
      </c>
      <c r="B9" s="67"/>
      <c r="C9" s="13"/>
      <c r="D9" s="17">
        <v>24841</v>
      </c>
      <c r="E9" s="13"/>
      <c r="F9" s="32">
        <f>D9/سپرده!$J$16</f>
        <v>6.6117927616582182E-9</v>
      </c>
      <c r="G9" s="13"/>
      <c r="H9" s="17">
        <v>223019</v>
      </c>
      <c r="I9" s="13"/>
      <c r="J9" s="32">
        <f>H9/سپرده!$J$16</f>
        <v>5.9359744370687738E-8</v>
      </c>
    </row>
    <row r="10" spans="1:10" ht="21.75" customHeight="1" x14ac:dyDescent="0.45">
      <c r="A10" s="67" t="s">
        <v>300</v>
      </c>
      <c r="B10" s="67"/>
      <c r="C10" s="13"/>
      <c r="D10" s="17">
        <v>1427345</v>
      </c>
      <c r="E10" s="13"/>
      <c r="F10" s="32">
        <f>D10/سپرده!$J$16</f>
        <v>3.7990859222209452E-7</v>
      </c>
      <c r="G10" s="13"/>
      <c r="H10" s="17">
        <v>5998309</v>
      </c>
      <c r="I10" s="13"/>
      <c r="J10" s="32">
        <f>H10/سپرده!$J$16</f>
        <v>1.5965370165609011E-6</v>
      </c>
    </row>
    <row r="11" spans="1:10" ht="21.75" customHeight="1" x14ac:dyDescent="0.45">
      <c r="A11" s="67" t="s">
        <v>301</v>
      </c>
      <c r="B11" s="67"/>
      <c r="C11" s="13"/>
      <c r="D11" s="17">
        <v>180046</v>
      </c>
      <c r="E11" s="13"/>
      <c r="F11" s="32">
        <f>D11/سپرده!$J$16</f>
        <v>4.7921856590536433E-8</v>
      </c>
      <c r="G11" s="13"/>
      <c r="H11" s="17">
        <v>314714</v>
      </c>
      <c r="I11" s="13"/>
      <c r="J11" s="32">
        <f>H11/سپرده!$J$16</f>
        <v>8.3765699738034078E-8</v>
      </c>
    </row>
    <row r="12" spans="1:10" ht="21.75" customHeight="1" x14ac:dyDescent="0.45">
      <c r="A12" s="67" t="s">
        <v>302</v>
      </c>
      <c r="B12" s="67"/>
      <c r="C12" s="13"/>
      <c r="D12" s="17">
        <v>84253287859</v>
      </c>
      <c r="E12" s="13"/>
      <c r="F12" s="32">
        <f>D12/سپرده!$J$16</f>
        <v>2.242523565122348E-2</v>
      </c>
      <c r="G12" s="13"/>
      <c r="H12" s="17">
        <v>122501181757</v>
      </c>
      <c r="I12" s="13"/>
      <c r="J12" s="32">
        <f>H12/سپرده!$J$16</f>
        <v>3.2605467848939675E-2</v>
      </c>
    </row>
    <row r="13" spans="1:10" ht="21.75" customHeight="1" x14ac:dyDescent="0.45">
      <c r="A13" s="67" t="s">
        <v>304</v>
      </c>
      <c r="B13" s="67"/>
      <c r="C13" s="13"/>
      <c r="D13" s="17">
        <v>1286623</v>
      </c>
      <c r="E13" s="13"/>
      <c r="F13" s="32">
        <f>D13/سپرده!$J$16</f>
        <v>3.4245338908993125E-7</v>
      </c>
      <c r="G13" s="13"/>
      <c r="H13" s="17">
        <v>11225176</v>
      </c>
      <c r="I13" s="13"/>
      <c r="J13" s="32">
        <f>H13/سپرده!$J$16</f>
        <v>2.9877435459578741E-6</v>
      </c>
    </row>
    <row r="14" spans="1:10" ht="21.75" customHeight="1" x14ac:dyDescent="0.45">
      <c r="A14" s="67" t="s">
        <v>303</v>
      </c>
      <c r="B14" s="67"/>
      <c r="C14" s="13"/>
      <c r="D14" s="17">
        <v>18092138435</v>
      </c>
      <c r="E14" s="13"/>
      <c r="F14" s="33">
        <f>D14/سپرده!$J$16</f>
        <v>4.8154852843062456E-3</v>
      </c>
      <c r="G14" s="13"/>
      <c r="H14" s="17">
        <v>359430444980</v>
      </c>
      <c r="I14" s="13"/>
      <c r="J14" s="33">
        <f>H14/سپرده!$J$16</f>
        <v>9.5667630708842502E-2</v>
      </c>
    </row>
    <row r="15" spans="1:10" ht="21.75" customHeight="1" thickBot="1" x14ac:dyDescent="0.5">
      <c r="A15" s="66" t="s">
        <v>93</v>
      </c>
      <c r="B15" s="66"/>
      <c r="C15" s="13"/>
      <c r="D15" s="22">
        <f>SUM(D8:D14)</f>
        <v>102348403180</v>
      </c>
      <c r="E15" s="13"/>
      <c r="F15" s="34">
        <f>SUM(F8:F14)</f>
        <v>2.7241513276953466E-2</v>
      </c>
      <c r="G15" s="13"/>
      <c r="H15" s="22">
        <f>SUM(H8:H14)</f>
        <v>481949836560</v>
      </c>
      <c r="I15" s="13"/>
      <c r="J15" s="34">
        <f>SUM(J8:J14)</f>
        <v>0.12827794536652187</v>
      </c>
    </row>
    <row r="16" spans="1:10" x14ac:dyDescent="0.45">
      <c r="A16" s="13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4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45">
      <c r="A19" s="13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</row>
  </sheetData>
  <mergeCells count="15">
    <mergeCell ref="A1:J1"/>
    <mergeCell ref="A2:J2"/>
    <mergeCell ref="A3:J3"/>
    <mergeCell ref="B5:J5"/>
    <mergeCell ref="D6:F6"/>
    <mergeCell ref="H6:J6"/>
    <mergeCell ref="A12:B12"/>
    <mergeCell ref="A14:B14"/>
    <mergeCell ref="A13:B13"/>
    <mergeCell ref="A15:B1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9"/>
  <sheetViews>
    <sheetView rightToLeft="1" workbookViewId="0">
      <selection activeCell="F12" sqref="F12"/>
    </sheetView>
  </sheetViews>
  <sheetFormatPr defaultRowHeight="18.75" x14ac:dyDescent="0.45"/>
  <cols>
    <col min="1" max="1" width="5.140625" style="7" customWidth="1"/>
    <col min="2" max="2" width="41.5703125" style="7" customWidth="1"/>
    <col min="3" max="3" width="1.28515625" style="7" customWidth="1"/>
    <col min="4" max="4" width="19.42578125" style="7" customWidth="1"/>
    <col min="5" max="5" width="1.28515625" style="7" customWidth="1"/>
    <col min="6" max="6" width="19.42578125" style="7" customWidth="1"/>
    <col min="7" max="7" width="0.28515625" style="7" customWidth="1"/>
    <col min="8" max="8" width="9.140625" style="7"/>
  </cols>
  <sheetData>
    <row r="1" spans="1:6" ht="29.1" customHeight="1" x14ac:dyDescent="0.45">
      <c r="A1" s="72" t="s">
        <v>0</v>
      </c>
      <c r="B1" s="72"/>
      <c r="C1" s="72"/>
      <c r="D1" s="72"/>
      <c r="E1" s="72"/>
      <c r="F1" s="72"/>
    </row>
    <row r="2" spans="1:6" ht="21.75" customHeight="1" x14ac:dyDescent="0.45">
      <c r="A2" s="72" t="s">
        <v>136</v>
      </c>
      <c r="B2" s="72"/>
      <c r="C2" s="72"/>
      <c r="D2" s="72"/>
      <c r="E2" s="72"/>
      <c r="F2" s="72"/>
    </row>
    <row r="3" spans="1:6" ht="21.75" customHeight="1" x14ac:dyDescent="0.45">
      <c r="A3" s="72" t="s">
        <v>2</v>
      </c>
      <c r="B3" s="72"/>
      <c r="C3" s="72"/>
      <c r="D3" s="72"/>
      <c r="E3" s="72"/>
      <c r="F3" s="72"/>
    </row>
    <row r="4" spans="1:6" ht="14.45" customHeight="1" x14ac:dyDescent="0.45"/>
    <row r="5" spans="1:6" ht="29.1" customHeight="1" x14ac:dyDescent="0.45">
      <c r="A5" s="8" t="s">
        <v>227</v>
      </c>
      <c r="B5" s="73" t="s">
        <v>148</v>
      </c>
      <c r="C5" s="73"/>
      <c r="D5" s="73"/>
      <c r="E5" s="73"/>
      <c r="F5" s="73"/>
    </row>
    <row r="6" spans="1:6" ht="18" customHeight="1" x14ac:dyDescent="0.45">
      <c r="A6" s="13"/>
      <c r="B6" s="13"/>
      <c r="C6" s="13"/>
      <c r="D6" s="2" t="s">
        <v>151</v>
      </c>
      <c r="E6" s="13"/>
      <c r="F6" s="2" t="s">
        <v>9</v>
      </c>
    </row>
    <row r="7" spans="1:6" ht="21" customHeight="1" x14ac:dyDescent="0.45">
      <c r="A7" s="69" t="s">
        <v>148</v>
      </c>
      <c r="B7" s="69"/>
      <c r="C7" s="13"/>
      <c r="D7" s="3" t="s">
        <v>133</v>
      </c>
      <c r="E7" s="13"/>
      <c r="F7" s="3" t="s">
        <v>133</v>
      </c>
    </row>
    <row r="8" spans="1:6" ht="21.75" customHeight="1" x14ac:dyDescent="0.45">
      <c r="A8" s="70" t="s">
        <v>148</v>
      </c>
      <c r="B8" s="70"/>
      <c r="C8" s="13"/>
      <c r="D8" s="15">
        <v>0</v>
      </c>
      <c r="E8" s="13"/>
      <c r="F8" s="15">
        <v>23595756719</v>
      </c>
    </row>
    <row r="9" spans="1:6" ht="21.75" customHeight="1" x14ac:dyDescent="0.45">
      <c r="A9" s="67" t="s">
        <v>228</v>
      </c>
      <c r="B9" s="67"/>
      <c r="C9" s="13"/>
      <c r="D9" s="17">
        <v>0</v>
      </c>
      <c r="E9" s="13"/>
      <c r="F9" s="17">
        <v>35235146</v>
      </c>
    </row>
    <row r="10" spans="1:6" ht="21.75" customHeight="1" x14ac:dyDescent="0.45">
      <c r="A10" s="63" t="s">
        <v>229</v>
      </c>
      <c r="B10" s="63"/>
      <c r="C10" s="13"/>
      <c r="D10" s="20">
        <v>33395407062</v>
      </c>
      <c r="E10" s="13"/>
      <c r="F10" s="20">
        <v>146810918623</v>
      </c>
    </row>
    <row r="11" spans="1:6" ht="21.75" customHeight="1" x14ac:dyDescent="0.45">
      <c r="A11" s="66" t="s">
        <v>93</v>
      </c>
      <c r="B11" s="66"/>
      <c r="C11" s="13"/>
      <c r="D11" s="22">
        <f>SUM(D8:D10)</f>
        <v>33395407062</v>
      </c>
      <c r="E11" s="13"/>
      <c r="F11" s="22">
        <f>SUM(F8:F10)</f>
        <v>170441910488</v>
      </c>
    </row>
    <row r="12" spans="1:6" x14ac:dyDescent="0.45">
      <c r="A12" s="13"/>
      <c r="B12" s="13"/>
      <c r="C12" s="13"/>
      <c r="D12" s="13"/>
      <c r="E12" s="13"/>
      <c r="F12" s="13"/>
    </row>
    <row r="13" spans="1:6" x14ac:dyDescent="0.45">
      <c r="A13" s="13"/>
      <c r="B13" s="13"/>
      <c r="C13" s="13"/>
      <c r="D13" s="13"/>
      <c r="E13" s="13"/>
      <c r="F13" s="13"/>
    </row>
    <row r="14" spans="1:6" x14ac:dyDescent="0.45">
      <c r="A14" s="13"/>
      <c r="B14" s="13"/>
      <c r="C14" s="13"/>
      <c r="D14" s="13"/>
      <c r="E14" s="13"/>
      <c r="F14" s="13"/>
    </row>
    <row r="15" spans="1:6" x14ac:dyDescent="0.45">
      <c r="A15" s="13"/>
      <c r="B15" s="13"/>
      <c r="C15" s="13"/>
      <c r="D15" s="13"/>
      <c r="E15" s="13"/>
      <c r="F15" s="13"/>
    </row>
    <row r="16" spans="1:6" x14ac:dyDescent="0.45">
      <c r="A16" s="13"/>
      <c r="B16" s="13"/>
      <c r="C16" s="13"/>
      <c r="D16" s="13"/>
      <c r="E16" s="13"/>
      <c r="F16" s="13"/>
    </row>
    <row r="17" spans="1:6" x14ac:dyDescent="0.45">
      <c r="A17" s="13"/>
      <c r="B17" s="13"/>
      <c r="C17" s="13"/>
      <c r="D17" s="13"/>
      <c r="E17" s="13"/>
      <c r="F17" s="13"/>
    </row>
    <row r="18" spans="1:6" x14ac:dyDescent="0.45">
      <c r="A18" s="13"/>
      <c r="B18" s="13"/>
      <c r="C18" s="13"/>
      <c r="D18" s="13"/>
      <c r="E18" s="13"/>
      <c r="F18" s="13"/>
    </row>
    <row r="19" spans="1:6" x14ac:dyDescent="0.45">
      <c r="A19" s="13"/>
      <c r="B19" s="13"/>
      <c r="C19" s="13"/>
      <c r="D19" s="13"/>
      <c r="E19" s="13"/>
      <c r="F19" s="13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Y73"/>
  <sheetViews>
    <sheetView rightToLeft="1" topLeftCell="A50" workbookViewId="0">
      <selection activeCell="S73" sqref="S73"/>
    </sheetView>
  </sheetViews>
  <sheetFormatPr defaultRowHeight="18.75" x14ac:dyDescent="0.45"/>
  <cols>
    <col min="1" max="1" width="39" style="7" customWidth="1"/>
    <col min="2" max="2" width="1.28515625" style="7" customWidth="1"/>
    <col min="3" max="3" width="16.85546875" style="7" customWidth="1"/>
    <col min="4" max="4" width="1.28515625" style="7" customWidth="1"/>
    <col min="5" max="5" width="20.7109375" style="7" customWidth="1"/>
    <col min="6" max="6" width="1.28515625" style="7" customWidth="1"/>
    <col min="7" max="7" width="15.5703125" style="7" customWidth="1"/>
    <col min="8" max="8" width="1.28515625" style="7" customWidth="1"/>
    <col min="9" max="9" width="19.140625" style="7" bestFit="1" customWidth="1"/>
    <col min="10" max="10" width="1.28515625" style="7" customWidth="1"/>
    <col min="11" max="11" width="16.85546875" style="7" bestFit="1" customWidth="1"/>
    <col min="12" max="12" width="1.28515625" style="7" customWidth="1"/>
    <col min="13" max="13" width="20.140625" style="7" bestFit="1" customWidth="1"/>
    <col min="14" max="14" width="1.28515625" style="7" customWidth="1"/>
    <col min="15" max="15" width="19.140625" style="7" bestFit="1" customWidth="1"/>
    <col min="16" max="16" width="1.28515625" style="7" customWidth="1"/>
    <col min="17" max="17" width="16.7109375" style="7" bestFit="1" customWidth="1"/>
    <col min="18" max="18" width="1.28515625" style="7" customWidth="1"/>
    <col min="19" max="19" width="20.140625" style="7" bestFit="1" customWidth="1"/>
    <col min="20" max="20" width="0.28515625" style="7" customWidth="1"/>
    <col min="21" max="25" width="9.140625" style="7"/>
  </cols>
  <sheetData>
    <row r="1" spans="1:19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21.75" customHeight="1" x14ac:dyDescent="0.45">
      <c r="A2" s="72" t="s">
        <v>136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9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1:19" ht="14.45" customHeight="1" x14ac:dyDescent="0.45"/>
    <row r="5" spans="1:19" ht="19.5" customHeight="1" x14ac:dyDescent="0.45">
      <c r="A5" s="73" t="s">
        <v>154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</row>
    <row r="6" spans="1:19" ht="19.5" customHeight="1" x14ac:dyDescent="0.45">
      <c r="A6" s="69" t="s">
        <v>95</v>
      </c>
      <c r="B6" s="9"/>
      <c r="C6" s="69" t="s">
        <v>230</v>
      </c>
      <c r="D6" s="69"/>
      <c r="E6" s="69"/>
      <c r="F6" s="69"/>
      <c r="G6" s="69"/>
      <c r="H6" s="9"/>
      <c r="I6" s="69" t="s">
        <v>151</v>
      </c>
      <c r="J6" s="69"/>
      <c r="K6" s="69"/>
      <c r="L6" s="69"/>
      <c r="M6" s="69"/>
      <c r="N6" s="9"/>
      <c r="O6" s="69" t="s">
        <v>152</v>
      </c>
      <c r="P6" s="69"/>
      <c r="Q6" s="69"/>
      <c r="R6" s="69"/>
      <c r="S6" s="69"/>
    </row>
    <row r="7" spans="1:19" ht="39.75" customHeight="1" x14ac:dyDescent="0.45">
      <c r="A7" s="69"/>
      <c r="B7" s="9"/>
      <c r="C7" s="5" t="s">
        <v>231</v>
      </c>
      <c r="D7" s="10"/>
      <c r="E7" s="5" t="s">
        <v>232</v>
      </c>
      <c r="F7" s="10"/>
      <c r="G7" s="5" t="s">
        <v>233</v>
      </c>
      <c r="H7" s="9"/>
      <c r="I7" s="5" t="s">
        <v>234</v>
      </c>
      <c r="J7" s="10"/>
      <c r="K7" s="5" t="s">
        <v>235</v>
      </c>
      <c r="L7" s="10"/>
      <c r="M7" s="5" t="s">
        <v>236</v>
      </c>
      <c r="N7" s="9"/>
      <c r="O7" s="5" t="s">
        <v>234</v>
      </c>
      <c r="P7" s="10"/>
      <c r="Q7" s="5" t="s">
        <v>235</v>
      </c>
      <c r="R7" s="10"/>
      <c r="S7" s="5" t="s">
        <v>236</v>
      </c>
    </row>
    <row r="8" spans="1:19" ht="21.75" customHeight="1" x14ac:dyDescent="0.45">
      <c r="A8" s="35" t="s">
        <v>71</v>
      </c>
      <c r="B8" s="9"/>
      <c r="C8" s="35" t="s">
        <v>237</v>
      </c>
      <c r="D8" s="9"/>
      <c r="E8" s="53">
        <v>20000000</v>
      </c>
      <c r="F8" s="56"/>
      <c r="G8" s="53">
        <v>3000</v>
      </c>
      <c r="H8" s="56"/>
      <c r="I8" s="53">
        <v>60000000000</v>
      </c>
      <c r="J8" s="56"/>
      <c r="K8" s="53">
        <v>0</v>
      </c>
      <c r="L8" s="56"/>
      <c r="M8" s="53">
        <v>60000000000</v>
      </c>
      <c r="N8" s="56"/>
      <c r="O8" s="53">
        <v>60000000000</v>
      </c>
      <c r="P8" s="56"/>
      <c r="Q8" s="53">
        <v>0</v>
      </c>
      <c r="R8" s="56"/>
      <c r="S8" s="53">
        <v>60000000000</v>
      </c>
    </row>
    <row r="9" spans="1:19" ht="21.75" customHeight="1" x14ac:dyDescent="0.45">
      <c r="A9" s="36" t="s">
        <v>89</v>
      </c>
      <c r="B9" s="9"/>
      <c r="C9" s="36" t="s">
        <v>238</v>
      </c>
      <c r="D9" s="9"/>
      <c r="E9" s="54">
        <v>100000000</v>
      </c>
      <c r="F9" s="56"/>
      <c r="G9" s="54">
        <v>18</v>
      </c>
      <c r="H9" s="56"/>
      <c r="I9" s="54">
        <v>1800000000</v>
      </c>
      <c r="J9" s="56"/>
      <c r="K9" s="54">
        <v>0</v>
      </c>
      <c r="L9" s="56"/>
      <c r="M9" s="54">
        <v>1800000000</v>
      </c>
      <c r="N9" s="56"/>
      <c r="O9" s="54">
        <v>1800000000</v>
      </c>
      <c r="P9" s="56"/>
      <c r="Q9" s="54">
        <v>0</v>
      </c>
      <c r="R9" s="56"/>
      <c r="S9" s="54">
        <v>1800000000</v>
      </c>
    </row>
    <row r="10" spans="1:19" ht="21.75" customHeight="1" x14ac:dyDescent="0.45">
      <c r="A10" s="36" t="s">
        <v>21</v>
      </c>
      <c r="B10" s="9"/>
      <c r="C10" s="36" t="s">
        <v>239</v>
      </c>
      <c r="D10" s="9"/>
      <c r="E10" s="54">
        <v>1000800000</v>
      </c>
      <c r="F10" s="56"/>
      <c r="G10" s="54">
        <v>126</v>
      </c>
      <c r="H10" s="56"/>
      <c r="I10" s="54">
        <v>0</v>
      </c>
      <c r="J10" s="56"/>
      <c r="K10" s="54">
        <v>0</v>
      </c>
      <c r="L10" s="56"/>
      <c r="M10" s="54">
        <v>0</v>
      </c>
      <c r="N10" s="56"/>
      <c r="O10" s="54">
        <v>126100800000</v>
      </c>
      <c r="P10" s="56"/>
      <c r="Q10" s="54">
        <v>0</v>
      </c>
      <c r="R10" s="56"/>
      <c r="S10" s="54">
        <v>126100800000</v>
      </c>
    </row>
    <row r="11" spans="1:19" ht="21.75" customHeight="1" x14ac:dyDescent="0.45">
      <c r="A11" s="36" t="s">
        <v>190</v>
      </c>
      <c r="B11" s="9"/>
      <c r="C11" s="36" t="s">
        <v>240</v>
      </c>
      <c r="D11" s="9"/>
      <c r="E11" s="54">
        <v>350000000</v>
      </c>
      <c r="F11" s="56"/>
      <c r="G11" s="54">
        <v>1500</v>
      </c>
      <c r="H11" s="56"/>
      <c r="I11" s="54">
        <v>0</v>
      </c>
      <c r="J11" s="56"/>
      <c r="K11" s="54">
        <v>0</v>
      </c>
      <c r="L11" s="56"/>
      <c r="M11" s="54">
        <v>0</v>
      </c>
      <c r="N11" s="56"/>
      <c r="O11" s="54">
        <v>525000000000</v>
      </c>
      <c r="P11" s="56"/>
      <c r="Q11" s="54">
        <v>0</v>
      </c>
      <c r="R11" s="56"/>
      <c r="S11" s="54">
        <v>525000000000</v>
      </c>
    </row>
    <row r="12" spans="1:19" ht="21.75" customHeight="1" x14ac:dyDescent="0.45">
      <c r="A12" s="36" t="s">
        <v>56</v>
      </c>
      <c r="B12" s="9"/>
      <c r="C12" s="36" t="s">
        <v>241</v>
      </c>
      <c r="D12" s="9"/>
      <c r="E12" s="54">
        <v>35000000</v>
      </c>
      <c r="F12" s="56"/>
      <c r="G12" s="54">
        <v>2600</v>
      </c>
      <c r="H12" s="56"/>
      <c r="I12" s="54">
        <v>0</v>
      </c>
      <c r="J12" s="56"/>
      <c r="K12" s="54">
        <v>0</v>
      </c>
      <c r="L12" s="56"/>
      <c r="M12" s="54">
        <v>0</v>
      </c>
      <c r="N12" s="56"/>
      <c r="O12" s="54">
        <v>91000000000</v>
      </c>
      <c r="P12" s="56"/>
      <c r="Q12" s="54">
        <v>3992796333</v>
      </c>
      <c r="R12" s="56"/>
      <c r="S12" s="54">
        <v>87007203667</v>
      </c>
    </row>
    <row r="13" spans="1:19" ht="21.75" customHeight="1" x14ac:dyDescent="0.45">
      <c r="A13" s="36" t="s">
        <v>69</v>
      </c>
      <c r="B13" s="9"/>
      <c r="C13" s="36" t="s">
        <v>7</v>
      </c>
      <c r="D13" s="9"/>
      <c r="E13" s="54">
        <v>251428574</v>
      </c>
      <c r="F13" s="56"/>
      <c r="G13" s="54">
        <v>450</v>
      </c>
      <c r="H13" s="56"/>
      <c r="I13" s="54">
        <v>113142858300</v>
      </c>
      <c r="J13" s="56"/>
      <c r="K13" s="54">
        <v>14345864808</v>
      </c>
      <c r="L13" s="56"/>
      <c r="M13" s="54">
        <v>98796993492</v>
      </c>
      <c r="N13" s="56"/>
      <c r="O13" s="54">
        <v>113142858300</v>
      </c>
      <c r="P13" s="56"/>
      <c r="Q13" s="54">
        <v>14345864808</v>
      </c>
      <c r="R13" s="56"/>
      <c r="S13" s="54">
        <v>98796993492</v>
      </c>
    </row>
    <row r="14" spans="1:19" ht="21.75" customHeight="1" x14ac:dyDescent="0.45">
      <c r="A14" s="36" t="s">
        <v>73</v>
      </c>
      <c r="B14" s="9"/>
      <c r="C14" s="36" t="s">
        <v>242</v>
      </c>
      <c r="D14" s="9"/>
      <c r="E14" s="54">
        <v>200000000</v>
      </c>
      <c r="F14" s="56"/>
      <c r="G14" s="54">
        <v>85</v>
      </c>
      <c r="H14" s="56"/>
      <c r="I14" s="54">
        <v>0</v>
      </c>
      <c r="J14" s="56"/>
      <c r="K14" s="54">
        <v>0</v>
      </c>
      <c r="L14" s="56"/>
      <c r="M14" s="54">
        <v>0</v>
      </c>
      <c r="N14" s="56"/>
      <c r="O14" s="54">
        <v>17000000000</v>
      </c>
      <c r="P14" s="56"/>
      <c r="Q14" s="54">
        <v>2119904077</v>
      </c>
      <c r="R14" s="56"/>
      <c r="S14" s="54">
        <v>14880095923</v>
      </c>
    </row>
    <row r="15" spans="1:19" ht="21.75" customHeight="1" x14ac:dyDescent="0.45">
      <c r="A15" s="36" t="s">
        <v>42</v>
      </c>
      <c r="B15" s="9"/>
      <c r="C15" s="36" t="s">
        <v>242</v>
      </c>
      <c r="D15" s="9"/>
      <c r="E15" s="54">
        <v>60000000</v>
      </c>
      <c r="F15" s="56"/>
      <c r="G15" s="54">
        <v>350</v>
      </c>
      <c r="H15" s="56"/>
      <c r="I15" s="54">
        <v>0</v>
      </c>
      <c r="J15" s="56"/>
      <c r="K15" s="54">
        <v>0</v>
      </c>
      <c r="L15" s="56"/>
      <c r="M15" s="54">
        <v>0</v>
      </c>
      <c r="N15" s="56"/>
      <c r="O15" s="54">
        <v>21000000000</v>
      </c>
      <c r="P15" s="56"/>
      <c r="Q15" s="54">
        <v>2618705036</v>
      </c>
      <c r="R15" s="56"/>
      <c r="S15" s="54">
        <v>18381294964</v>
      </c>
    </row>
    <row r="16" spans="1:19" ht="21.75" customHeight="1" x14ac:dyDescent="0.45">
      <c r="A16" s="36" t="s">
        <v>29</v>
      </c>
      <c r="B16" s="9"/>
      <c r="C16" s="36" t="s">
        <v>243</v>
      </c>
      <c r="D16" s="9"/>
      <c r="E16" s="54">
        <v>17527584</v>
      </c>
      <c r="F16" s="56"/>
      <c r="G16" s="54">
        <v>6928</v>
      </c>
      <c r="H16" s="56"/>
      <c r="I16" s="54">
        <v>0</v>
      </c>
      <c r="J16" s="56"/>
      <c r="K16" s="54">
        <v>0</v>
      </c>
      <c r="L16" s="56"/>
      <c r="M16" s="54">
        <v>0</v>
      </c>
      <c r="N16" s="56"/>
      <c r="O16" s="54">
        <v>121431101952</v>
      </c>
      <c r="P16" s="56"/>
      <c r="Q16" s="54">
        <v>3474076769</v>
      </c>
      <c r="R16" s="56"/>
      <c r="S16" s="54">
        <v>117957025183</v>
      </c>
    </row>
    <row r="17" spans="1:19" ht="21.75" customHeight="1" x14ac:dyDescent="0.45">
      <c r="A17" s="36" t="s">
        <v>37</v>
      </c>
      <c r="B17" s="9"/>
      <c r="C17" s="36" t="s">
        <v>9</v>
      </c>
      <c r="D17" s="9"/>
      <c r="E17" s="54">
        <v>30000000</v>
      </c>
      <c r="F17" s="56"/>
      <c r="G17" s="54">
        <v>3420</v>
      </c>
      <c r="H17" s="56"/>
      <c r="I17" s="54">
        <v>102600000000</v>
      </c>
      <c r="J17" s="56"/>
      <c r="K17" s="54">
        <v>14639929536</v>
      </c>
      <c r="L17" s="56"/>
      <c r="M17" s="54">
        <v>87960070464</v>
      </c>
      <c r="N17" s="56"/>
      <c r="O17" s="54">
        <v>102600000000</v>
      </c>
      <c r="P17" s="56"/>
      <c r="Q17" s="54">
        <v>14639929536</v>
      </c>
      <c r="R17" s="56"/>
      <c r="S17" s="54">
        <v>87960070464</v>
      </c>
    </row>
    <row r="18" spans="1:19" ht="21.75" customHeight="1" x14ac:dyDescent="0.45">
      <c r="A18" s="36" t="s">
        <v>208</v>
      </c>
      <c r="B18" s="9"/>
      <c r="C18" s="36" t="s">
        <v>244</v>
      </c>
      <c r="D18" s="9"/>
      <c r="E18" s="54">
        <v>2100000</v>
      </c>
      <c r="F18" s="56"/>
      <c r="G18" s="54">
        <v>28874</v>
      </c>
      <c r="H18" s="56"/>
      <c r="I18" s="54">
        <v>0</v>
      </c>
      <c r="J18" s="56"/>
      <c r="K18" s="54">
        <v>0</v>
      </c>
      <c r="L18" s="56"/>
      <c r="M18" s="54">
        <v>0</v>
      </c>
      <c r="N18" s="56"/>
      <c r="O18" s="54">
        <v>60635400000</v>
      </c>
      <c r="P18" s="56"/>
      <c r="Q18" s="54">
        <v>0</v>
      </c>
      <c r="R18" s="56"/>
      <c r="S18" s="54">
        <v>60635400000</v>
      </c>
    </row>
    <row r="19" spans="1:19" ht="21.75" customHeight="1" x14ac:dyDescent="0.45">
      <c r="A19" s="36" t="s">
        <v>32</v>
      </c>
      <c r="B19" s="9"/>
      <c r="C19" s="36" t="s">
        <v>245</v>
      </c>
      <c r="D19" s="9"/>
      <c r="E19" s="54">
        <v>59855745</v>
      </c>
      <c r="F19" s="56"/>
      <c r="G19" s="54">
        <v>1000</v>
      </c>
      <c r="H19" s="56"/>
      <c r="I19" s="54">
        <v>0</v>
      </c>
      <c r="J19" s="56"/>
      <c r="K19" s="54">
        <v>0</v>
      </c>
      <c r="L19" s="56"/>
      <c r="M19" s="54">
        <v>0</v>
      </c>
      <c r="N19" s="56"/>
      <c r="O19" s="54">
        <v>59855745000</v>
      </c>
      <c r="P19" s="56"/>
      <c r="Q19" s="54">
        <v>7369626261</v>
      </c>
      <c r="R19" s="56"/>
      <c r="S19" s="54">
        <v>52486118739</v>
      </c>
    </row>
    <row r="20" spans="1:19" ht="21.75" customHeight="1" x14ac:dyDescent="0.45">
      <c r="A20" s="36" t="s">
        <v>167</v>
      </c>
      <c r="B20" s="9"/>
      <c r="C20" s="36" t="s">
        <v>246</v>
      </c>
      <c r="D20" s="9"/>
      <c r="E20" s="54">
        <v>100000000</v>
      </c>
      <c r="F20" s="56"/>
      <c r="G20" s="54">
        <v>180</v>
      </c>
      <c r="H20" s="56"/>
      <c r="I20" s="54">
        <v>0</v>
      </c>
      <c r="J20" s="56"/>
      <c r="K20" s="54">
        <v>0</v>
      </c>
      <c r="L20" s="56"/>
      <c r="M20" s="54">
        <v>0</v>
      </c>
      <c r="N20" s="56"/>
      <c r="O20" s="54">
        <v>18000000000</v>
      </c>
      <c r="P20" s="56"/>
      <c r="Q20" s="54">
        <v>0</v>
      </c>
      <c r="R20" s="56"/>
      <c r="S20" s="54">
        <v>18000000000</v>
      </c>
    </row>
    <row r="21" spans="1:19" ht="21.75" customHeight="1" x14ac:dyDescent="0.45">
      <c r="A21" s="36" t="s">
        <v>26</v>
      </c>
      <c r="B21" s="9"/>
      <c r="C21" s="36" t="s">
        <v>239</v>
      </c>
      <c r="D21" s="9"/>
      <c r="E21" s="54">
        <v>300000000</v>
      </c>
      <c r="F21" s="56"/>
      <c r="G21" s="54">
        <v>740</v>
      </c>
      <c r="H21" s="56"/>
      <c r="I21" s="54">
        <v>0</v>
      </c>
      <c r="J21" s="56"/>
      <c r="K21" s="54">
        <v>0</v>
      </c>
      <c r="L21" s="56"/>
      <c r="M21" s="54">
        <v>0</v>
      </c>
      <c r="N21" s="56"/>
      <c r="O21" s="54">
        <v>222000000000</v>
      </c>
      <c r="P21" s="56"/>
      <c r="Q21" s="54">
        <v>28032315978</v>
      </c>
      <c r="R21" s="56"/>
      <c r="S21" s="54">
        <v>193967684022</v>
      </c>
    </row>
    <row r="22" spans="1:19" ht="21.75" customHeight="1" x14ac:dyDescent="0.45">
      <c r="A22" s="36" t="s">
        <v>67</v>
      </c>
      <c r="B22" s="9"/>
      <c r="C22" s="36" t="s">
        <v>7</v>
      </c>
      <c r="D22" s="9"/>
      <c r="E22" s="54">
        <v>45000000</v>
      </c>
      <c r="F22" s="56"/>
      <c r="G22" s="54">
        <v>450</v>
      </c>
      <c r="H22" s="56"/>
      <c r="I22" s="54">
        <v>20250000000</v>
      </c>
      <c r="J22" s="56"/>
      <c r="K22" s="54">
        <v>2567583732</v>
      </c>
      <c r="L22" s="56"/>
      <c r="M22" s="54">
        <v>17682416268</v>
      </c>
      <c r="N22" s="56"/>
      <c r="O22" s="54">
        <v>20250000000</v>
      </c>
      <c r="P22" s="56"/>
      <c r="Q22" s="54">
        <v>2567583732</v>
      </c>
      <c r="R22" s="56"/>
      <c r="S22" s="54">
        <v>17682416268</v>
      </c>
    </row>
    <row r="23" spans="1:19" ht="21.75" customHeight="1" x14ac:dyDescent="0.45">
      <c r="A23" s="36" t="s">
        <v>25</v>
      </c>
      <c r="B23" s="9"/>
      <c r="C23" s="36" t="s">
        <v>247</v>
      </c>
      <c r="D23" s="9"/>
      <c r="E23" s="54">
        <v>811557931</v>
      </c>
      <c r="F23" s="56"/>
      <c r="G23" s="54">
        <v>60</v>
      </c>
      <c r="H23" s="56"/>
      <c r="I23" s="54">
        <v>0</v>
      </c>
      <c r="J23" s="56"/>
      <c r="K23" s="54">
        <v>0</v>
      </c>
      <c r="L23" s="56"/>
      <c r="M23" s="54">
        <v>0</v>
      </c>
      <c r="N23" s="56"/>
      <c r="O23" s="54">
        <v>48693475860</v>
      </c>
      <c r="P23" s="56"/>
      <c r="Q23" s="54">
        <v>1012406272</v>
      </c>
      <c r="R23" s="56"/>
      <c r="S23" s="54">
        <v>47681069588</v>
      </c>
    </row>
    <row r="24" spans="1:19" ht="21.75" customHeight="1" x14ac:dyDescent="0.45">
      <c r="A24" s="36" t="s">
        <v>59</v>
      </c>
      <c r="B24" s="9"/>
      <c r="C24" s="36" t="s">
        <v>248</v>
      </c>
      <c r="D24" s="9"/>
      <c r="E24" s="54">
        <v>774000000</v>
      </c>
      <c r="F24" s="56"/>
      <c r="G24" s="54">
        <v>55</v>
      </c>
      <c r="H24" s="56"/>
      <c r="I24" s="54">
        <v>42570000000</v>
      </c>
      <c r="J24" s="56"/>
      <c r="K24" s="54">
        <v>5640588235</v>
      </c>
      <c r="L24" s="56"/>
      <c r="M24" s="54">
        <v>36929411765</v>
      </c>
      <c r="N24" s="56"/>
      <c r="O24" s="54">
        <v>42570000000</v>
      </c>
      <c r="P24" s="56"/>
      <c r="Q24" s="54">
        <v>5640588235</v>
      </c>
      <c r="R24" s="56"/>
      <c r="S24" s="54">
        <v>36929411765</v>
      </c>
    </row>
    <row r="25" spans="1:19" ht="21.75" customHeight="1" x14ac:dyDescent="0.45">
      <c r="A25" s="36" t="s">
        <v>72</v>
      </c>
      <c r="B25" s="9"/>
      <c r="C25" s="36" t="s">
        <v>7</v>
      </c>
      <c r="D25" s="9"/>
      <c r="E25" s="54">
        <v>130000000</v>
      </c>
      <c r="F25" s="56"/>
      <c r="G25" s="54">
        <v>500</v>
      </c>
      <c r="H25" s="56"/>
      <c r="I25" s="54">
        <v>0</v>
      </c>
      <c r="J25" s="56"/>
      <c r="K25" s="54">
        <v>0</v>
      </c>
      <c r="L25" s="56"/>
      <c r="M25" s="54">
        <v>0</v>
      </c>
      <c r="N25" s="56"/>
      <c r="O25" s="54">
        <v>65000000000</v>
      </c>
      <c r="P25" s="56"/>
      <c r="Q25" s="54">
        <v>8241626794</v>
      </c>
      <c r="R25" s="56"/>
      <c r="S25" s="54">
        <v>56758373206</v>
      </c>
    </row>
    <row r="26" spans="1:19" ht="21.75" customHeight="1" x14ac:dyDescent="0.45">
      <c r="A26" s="36" t="s">
        <v>76</v>
      </c>
      <c r="B26" s="9"/>
      <c r="C26" s="36" t="s">
        <v>249</v>
      </c>
      <c r="D26" s="9"/>
      <c r="E26" s="54">
        <v>40050000</v>
      </c>
      <c r="F26" s="56"/>
      <c r="G26" s="54">
        <v>1200</v>
      </c>
      <c r="H26" s="56"/>
      <c r="I26" s="54">
        <v>0</v>
      </c>
      <c r="J26" s="56"/>
      <c r="K26" s="54">
        <v>0</v>
      </c>
      <c r="L26" s="56"/>
      <c r="M26" s="54">
        <v>0</v>
      </c>
      <c r="N26" s="56"/>
      <c r="O26" s="54">
        <v>48060000000</v>
      </c>
      <c r="P26" s="56"/>
      <c r="Q26" s="54">
        <v>0</v>
      </c>
      <c r="R26" s="56"/>
      <c r="S26" s="54">
        <v>48060000000</v>
      </c>
    </row>
    <row r="27" spans="1:19" ht="21.75" customHeight="1" x14ac:dyDescent="0.45">
      <c r="A27" s="36" t="s">
        <v>61</v>
      </c>
      <c r="B27" s="9"/>
      <c r="C27" s="36" t="s">
        <v>245</v>
      </c>
      <c r="D27" s="9"/>
      <c r="E27" s="54">
        <v>27477294</v>
      </c>
      <c r="F27" s="56"/>
      <c r="G27" s="54">
        <v>640</v>
      </c>
      <c r="H27" s="56"/>
      <c r="I27" s="54">
        <v>0</v>
      </c>
      <c r="J27" s="56"/>
      <c r="K27" s="54">
        <v>0</v>
      </c>
      <c r="L27" s="56"/>
      <c r="M27" s="54">
        <v>0</v>
      </c>
      <c r="N27" s="56"/>
      <c r="O27" s="54">
        <v>17585468160</v>
      </c>
      <c r="P27" s="56"/>
      <c r="Q27" s="54">
        <v>0</v>
      </c>
      <c r="R27" s="56"/>
      <c r="S27" s="54">
        <v>17585468160</v>
      </c>
    </row>
    <row r="28" spans="1:19" ht="21.75" customHeight="1" x14ac:dyDescent="0.45">
      <c r="A28" s="36" t="s">
        <v>181</v>
      </c>
      <c r="B28" s="9"/>
      <c r="C28" s="36" t="s">
        <v>250</v>
      </c>
      <c r="D28" s="9"/>
      <c r="E28" s="54">
        <v>17200000</v>
      </c>
      <c r="F28" s="56"/>
      <c r="G28" s="54">
        <v>1000</v>
      </c>
      <c r="H28" s="56"/>
      <c r="I28" s="54">
        <v>0</v>
      </c>
      <c r="J28" s="56"/>
      <c r="K28" s="54">
        <v>0</v>
      </c>
      <c r="L28" s="56"/>
      <c r="M28" s="54">
        <v>0</v>
      </c>
      <c r="N28" s="56"/>
      <c r="O28" s="54">
        <v>17200000000</v>
      </c>
      <c r="P28" s="56"/>
      <c r="Q28" s="54">
        <v>0</v>
      </c>
      <c r="R28" s="56"/>
      <c r="S28" s="54">
        <v>17200000000</v>
      </c>
    </row>
    <row r="29" spans="1:19" ht="21.75" customHeight="1" x14ac:dyDescent="0.45">
      <c r="A29" s="36" t="s">
        <v>40</v>
      </c>
      <c r="B29" s="9"/>
      <c r="C29" s="36" t="s">
        <v>251</v>
      </c>
      <c r="D29" s="9"/>
      <c r="E29" s="54">
        <v>266515000</v>
      </c>
      <c r="F29" s="56"/>
      <c r="G29" s="54">
        <v>350</v>
      </c>
      <c r="H29" s="56"/>
      <c r="I29" s="54">
        <v>0</v>
      </c>
      <c r="J29" s="56"/>
      <c r="K29" s="54">
        <v>0</v>
      </c>
      <c r="L29" s="56"/>
      <c r="M29" s="54">
        <v>0</v>
      </c>
      <c r="N29" s="56"/>
      <c r="O29" s="54">
        <v>93280250000</v>
      </c>
      <c r="P29" s="56"/>
      <c r="Q29" s="54">
        <v>0</v>
      </c>
      <c r="R29" s="56"/>
      <c r="S29" s="54">
        <v>93280250000</v>
      </c>
    </row>
    <row r="30" spans="1:19" ht="21.75" customHeight="1" x14ac:dyDescent="0.45">
      <c r="A30" s="36" t="s">
        <v>212</v>
      </c>
      <c r="B30" s="9"/>
      <c r="C30" s="36" t="s">
        <v>252</v>
      </c>
      <c r="D30" s="9"/>
      <c r="E30" s="54">
        <v>10000000</v>
      </c>
      <c r="F30" s="56"/>
      <c r="G30" s="54">
        <v>9700</v>
      </c>
      <c r="H30" s="56"/>
      <c r="I30" s="54">
        <v>0</v>
      </c>
      <c r="J30" s="56"/>
      <c r="K30" s="54">
        <v>0</v>
      </c>
      <c r="L30" s="56"/>
      <c r="M30" s="54">
        <v>0</v>
      </c>
      <c r="N30" s="56"/>
      <c r="O30" s="54">
        <v>97000000000</v>
      </c>
      <c r="P30" s="56"/>
      <c r="Q30" s="54">
        <v>0</v>
      </c>
      <c r="R30" s="56"/>
      <c r="S30" s="54">
        <v>97000000000</v>
      </c>
    </row>
    <row r="31" spans="1:19" ht="21.75" customHeight="1" x14ac:dyDescent="0.45">
      <c r="A31" s="36" t="s">
        <v>68</v>
      </c>
      <c r="B31" s="9"/>
      <c r="C31" s="36" t="s">
        <v>253</v>
      </c>
      <c r="D31" s="9"/>
      <c r="E31" s="54">
        <v>78000000</v>
      </c>
      <c r="F31" s="56"/>
      <c r="G31" s="54">
        <v>1910</v>
      </c>
      <c r="H31" s="56"/>
      <c r="I31" s="54">
        <v>0</v>
      </c>
      <c r="J31" s="56"/>
      <c r="K31" s="54">
        <v>0</v>
      </c>
      <c r="L31" s="56"/>
      <c r="M31" s="54">
        <v>0</v>
      </c>
      <c r="N31" s="56"/>
      <c r="O31" s="54">
        <v>148980000000</v>
      </c>
      <c r="P31" s="56"/>
      <c r="Q31" s="54">
        <v>5218730998</v>
      </c>
      <c r="R31" s="56"/>
      <c r="S31" s="54">
        <v>143761269002</v>
      </c>
    </row>
    <row r="32" spans="1:19" ht="21.75" customHeight="1" x14ac:dyDescent="0.45">
      <c r="A32" s="36" t="s">
        <v>77</v>
      </c>
      <c r="B32" s="9"/>
      <c r="C32" s="36" t="s">
        <v>7</v>
      </c>
      <c r="D32" s="9"/>
      <c r="E32" s="54">
        <v>53500000</v>
      </c>
      <c r="F32" s="56"/>
      <c r="G32" s="54">
        <v>350</v>
      </c>
      <c r="H32" s="56"/>
      <c r="I32" s="54">
        <v>0</v>
      </c>
      <c r="J32" s="56"/>
      <c r="K32" s="54">
        <v>0</v>
      </c>
      <c r="L32" s="56"/>
      <c r="M32" s="54">
        <v>0</v>
      </c>
      <c r="N32" s="56"/>
      <c r="O32" s="54">
        <v>18725000000</v>
      </c>
      <c r="P32" s="56"/>
      <c r="Q32" s="54">
        <v>2374222488</v>
      </c>
      <c r="R32" s="56"/>
      <c r="S32" s="54">
        <v>16350777512</v>
      </c>
    </row>
    <row r="33" spans="1:19" ht="21.75" customHeight="1" x14ac:dyDescent="0.45">
      <c r="A33" s="36" t="s">
        <v>191</v>
      </c>
      <c r="B33" s="9"/>
      <c r="C33" s="36" t="s">
        <v>254</v>
      </c>
      <c r="D33" s="9"/>
      <c r="E33" s="54">
        <v>22000000</v>
      </c>
      <c r="F33" s="56"/>
      <c r="G33" s="54">
        <v>1350</v>
      </c>
      <c r="H33" s="56"/>
      <c r="I33" s="54">
        <v>0</v>
      </c>
      <c r="J33" s="56"/>
      <c r="K33" s="54">
        <v>0</v>
      </c>
      <c r="L33" s="56"/>
      <c r="M33" s="54">
        <v>0</v>
      </c>
      <c r="N33" s="56"/>
      <c r="O33" s="54">
        <v>29700000000</v>
      </c>
      <c r="P33" s="56"/>
      <c r="Q33" s="54">
        <v>0</v>
      </c>
      <c r="R33" s="56"/>
      <c r="S33" s="54">
        <v>29700000000</v>
      </c>
    </row>
    <row r="34" spans="1:19" ht="21.75" customHeight="1" x14ac:dyDescent="0.45">
      <c r="A34" s="36" t="s">
        <v>24</v>
      </c>
      <c r="B34" s="9"/>
      <c r="C34" s="36" t="s">
        <v>7</v>
      </c>
      <c r="D34" s="9"/>
      <c r="E34" s="54">
        <v>276000000</v>
      </c>
      <c r="F34" s="56"/>
      <c r="G34" s="54">
        <v>120</v>
      </c>
      <c r="H34" s="56"/>
      <c r="I34" s="54">
        <v>0</v>
      </c>
      <c r="J34" s="56"/>
      <c r="K34" s="54">
        <v>0</v>
      </c>
      <c r="L34" s="56"/>
      <c r="M34" s="54">
        <v>0</v>
      </c>
      <c r="N34" s="56"/>
      <c r="O34" s="54">
        <v>33120000000</v>
      </c>
      <c r="P34" s="56"/>
      <c r="Q34" s="54">
        <v>0</v>
      </c>
      <c r="R34" s="56"/>
      <c r="S34" s="54">
        <v>33120000000</v>
      </c>
    </row>
    <row r="35" spans="1:19" ht="21.75" customHeight="1" x14ac:dyDescent="0.45">
      <c r="A35" s="36" t="s">
        <v>31</v>
      </c>
      <c r="B35" s="9"/>
      <c r="C35" s="36" t="s">
        <v>255</v>
      </c>
      <c r="D35" s="9"/>
      <c r="E35" s="54">
        <v>350000000</v>
      </c>
      <c r="F35" s="56"/>
      <c r="G35" s="54">
        <v>1110</v>
      </c>
      <c r="H35" s="56"/>
      <c r="I35" s="54">
        <v>0</v>
      </c>
      <c r="J35" s="56"/>
      <c r="K35" s="54">
        <v>0</v>
      </c>
      <c r="L35" s="56"/>
      <c r="M35" s="54">
        <v>0</v>
      </c>
      <c r="N35" s="56"/>
      <c r="O35" s="54">
        <v>388500000000</v>
      </c>
      <c r="P35" s="56"/>
      <c r="Q35" s="54">
        <v>0</v>
      </c>
      <c r="R35" s="56"/>
      <c r="S35" s="54">
        <v>388500000000</v>
      </c>
    </row>
    <row r="36" spans="1:19" ht="21.75" customHeight="1" x14ac:dyDescent="0.45">
      <c r="A36" s="36" t="s">
        <v>53</v>
      </c>
      <c r="B36" s="9"/>
      <c r="C36" s="36" t="s">
        <v>256</v>
      </c>
      <c r="D36" s="9"/>
      <c r="E36" s="54">
        <v>35000001</v>
      </c>
      <c r="F36" s="56"/>
      <c r="G36" s="54">
        <v>1227</v>
      </c>
      <c r="H36" s="56"/>
      <c r="I36" s="54">
        <v>0</v>
      </c>
      <c r="J36" s="56"/>
      <c r="K36" s="54">
        <v>0</v>
      </c>
      <c r="L36" s="56"/>
      <c r="M36" s="54">
        <v>0</v>
      </c>
      <c r="N36" s="56"/>
      <c r="O36" s="54">
        <v>42945001227</v>
      </c>
      <c r="P36" s="56"/>
      <c r="Q36" s="54">
        <v>5128534525</v>
      </c>
      <c r="R36" s="56"/>
      <c r="S36" s="54">
        <v>37816466702</v>
      </c>
    </row>
    <row r="37" spans="1:19" ht="21.75" customHeight="1" x14ac:dyDescent="0.45">
      <c r="A37" s="36" t="s">
        <v>41</v>
      </c>
      <c r="B37" s="9"/>
      <c r="C37" s="36" t="s">
        <v>257</v>
      </c>
      <c r="D37" s="9"/>
      <c r="E37" s="54">
        <v>198000000</v>
      </c>
      <c r="F37" s="56"/>
      <c r="G37" s="54">
        <v>250</v>
      </c>
      <c r="H37" s="56"/>
      <c r="I37" s="54">
        <v>0</v>
      </c>
      <c r="J37" s="56"/>
      <c r="K37" s="54">
        <v>0</v>
      </c>
      <c r="L37" s="56"/>
      <c r="M37" s="54">
        <v>0</v>
      </c>
      <c r="N37" s="56"/>
      <c r="O37" s="54">
        <v>49500000000</v>
      </c>
      <c r="P37" s="56"/>
      <c r="Q37" s="54">
        <v>0</v>
      </c>
      <c r="R37" s="56"/>
      <c r="S37" s="54">
        <v>49500000000</v>
      </c>
    </row>
    <row r="38" spans="1:19" ht="21.75" customHeight="1" x14ac:dyDescent="0.45">
      <c r="A38" s="36" t="s">
        <v>51</v>
      </c>
      <c r="B38" s="9"/>
      <c r="C38" s="36" t="s">
        <v>247</v>
      </c>
      <c r="D38" s="9"/>
      <c r="E38" s="54">
        <v>71794872</v>
      </c>
      <c r="F38" s="56"/>
      <c r="G38" s="54">
        <v>310</v>
      </c>
      <c r="H38" s="56"/>
      <c r="I38" s="54">
        <v>0</v>
      </c>
      <c r="J38" s="56"/>
      <c r="K38" s="54">
        <v>0</v>
      </c>
      <c r="L38" s="56"/>
      <c r="M38" s="54">
        <v>0</v>
      </c>
      <c r="N38" s="56"/>
      <c r="O38" s="54">
        <v>22256410320</v>
      </c>
      <c r="P38" s="56"/>
      <c r="Q38" s="54">
        <v>491936732</v>
      </c>
      <c r="R38" s="56"/>
      <c r="S38" s="54">
        <v>21764473588</v>
      </c>
    </row>
    <row r="39" spans="1:19" ht="21.75" customHeight="1" x14ac:dyDescent="0.45">
      <c r="A39" s="36" t="s">
        <v>200</v>
      </c>
      <c r="B39" s="9"/>
      <c r="C39" s="36" t="s">
        <v>251</v>
      </c>
      <c r="D39" s="9"/>
      <c r="E39" s="54">
        <v>42000000</v>
      </c>
      <c r="F39" s="56"/>
      <c r="G39" s="54">
        <v>240</v>
      </c>
      <c r="H39" s="56"/>
      <c r="I39" s="54">
        <v>0</v>
      </c>
      <c r="J39" s="56"/>
      <c r="K39" s="54">
        <v>0</v>
      </c>
      <c r="L39" s="56"/>
      <c r="M39" s="54">
        <v>0</v>
      </c>
      <c r="N39" s="56"/>
      <c r="O39" s="54">
        <v>10080000000</v>
      </c>
      <c r="P39" s="56"/>
      <c r="Q39" s="54">
        <v>48098160</v>
      </c>
      <c r="R39" s="56"/>
      <c r="S39" s="54">
        <v>10031901840</v>
      </c>
    </row>
    <row r="40" spans="1:19" ht="21.75" customHeight="1" x14ac:dyDescent="0.45">
      <c r="A40" s="36" t="s">
        <v>62</v>
      </c>
      <c r="B40" s="9"/>
      <c r="C40" s="36" t="s">
        <v>239</v>
      </c>
      <c r="D40" s="9"/>
      <c r="E40" s="54">
        <v>400000000</v>
      </c>
      <c r="F40" s="56"/>
      <c r="G40" s="54">
        <v>600</v>
      </c>
      <c r="H40" s="56"/>
      <c r="I40" s="54">
        <v>0</v>
      </c>
      <c r="J40" s="56"/>
      <c r="K40" s="54">
        <v>0</v>
      </c>
      <c r="L40" s="56"/>
      <c r="M40" s="54">
        <v>0</v>
      </c>
      <c r="N40" s="56"/>
      <c r="O40" s="54">
        <v>240000000000</v>
      </c>
      <c r="P40" s="56"/>
      <c r="Q40" s="54">
        <v>30305206463</v>
      </c>
      <c r="R40" s="56"/>
      <c r="S40" s="54">
        <v>209694793537</v>
      </c>
    </row>
    <row r="41" spans="1:19" ht="21.75" customHeight="1" x14ac:dyDescent="0.45">
      <c r="A41" s="36" t="s">
        <v>65</v>
      </c>
      <c r="B41" s="9"/>
      <c r="C41" s="36" t="s">
        <v>242</v>
      </c>
      <c r="D41" s="9"/>
      <c r="E41" s="54">
        <v>50000000</v>
      </c>
      <c r="F41" s="56"/>
      <c r="G41" s="54">
        <v>1600</v>
      </c>
      <c r="H41" s="56"/>
      <c r="I41" s="54">
        <v>0</v>
      </c>
      <c r="J41" s="56"/>
      <c r="K41" s="54">
        <v>0</v>
      </c>
      <c r="L41" s="56"/>
      <c r="M41" s="54">
        <v>0</v>
      </c>
      <c r="N41" s="56"/>
      <c r="O41" s="54">
        <v>80000000000</v>
      </c>
      <c r="P41" s="56"/>
      <c r="Q41" s="54">
        <v>9976019185</v>
      </c>
      <c r="R41" s="56"/>
      <c r="S41" s="54">
        <v>70023980815</v>
      </c>
    </row>
    <row r="42" spans="1:19" ht="21.75" customHeight="1" x14ac:dyDescent="0.45">
      <c r="A42" s="36" t="s">
        <v>207</v>
      </c>
      <c r="B42" s="9"/>
      <c r="C42" s="36" t="s">
        <v>257</v>
      </c>
      <c r="D42" s="9"/>
      <c r="E42" s="54">
        <v>52000000</v>
      </c>
      <c r="F42" s="56"/>
      <c r="G42" s="54">
        <v>580</v>
      </c>
      <c r="H42" s="56"/>
      <c r="I42" s="54">
        <v>0</v>
      </c>
      <c r="J42" s="56"/>
      <c r="K42" s="54">
        <v>0</v>
      </c>
      <c r="L42" s="56"/>
      <c r="M42" s="54">
        <v>0</v>
      </c>
      <c r="N42" s="56"/>
      <c r="O42" s="54">
        <v>30160000000</v>
      </c>
      <c r="P42" s="56"/>
      <c r="Q42" s="54">
        <v>0</v>
      </c>
      <c r="R42" s="56"/>
      <c r="S42" s="54">
        <v>30160000000</v>
      </c>
    </row>
    <row r="43" spans="1:19" ht="21.75" customHeight="1" x14ac:dyDescent="0.45">
      <c r="A43" s="36" t="s">
        <v>28</v>
      </c>
      <c r="B43" s="9"/>
      <c r="C43" s="36" t="s">
        <v>241</v>
      </c>
      <c r="D43" s="9"/>
      <c r="E43" s="54">
        <v>12700000</v>
      </c>
      <c r="F43" s="56"/>
      <c r="G43" s="54">
        <v>5800</v>
      </c>
      <c r="H43" s="56"/>
      <c r="I43" s="54">
        <v>0</v>
      </c>
      <c r="J43" s="56"/>
      <c r="K43" s="54">
        <v>0</v>
      </c>
      <c r="L43" s="56"/>
      <c r="M43" s="54">
        <v>0</v>
      </c>
      <c r="N43" s="56"/>
      <c r="O43" s="54">
        <v>73660000000</v>
      </c>
      <c r="P43" s="56"/>
      <c r="Q43" s="54">
        <v>3185819135</v>
      </c>
      <c r="R43" s="56"/>
      <c r="S43" s="54">
        <v>70474180865</v>
      </c>
    </row>
    <row r="44" spans="1:19" ht="21.75" customHeight="1" x14ac:dyDescent="0.45">
      <c r="A44" s="36" t="s">
        <v>27</v>
      </c>
      <c r="B44" s="9"/>
      <c r="C44" s="36" t="s">
        <v>258</v>
      </c>
      <c r="D44" s="9"/>
      <c r="E44" s="54">
        <v>1700000000</v>
      </c>
      <c r="F44" s="56"/>
      <c r="G44" s="54">
        <v>480</v>
      </c>
      <c r="H44" s="56"/>
      <c r="I44" s="54">
        <v>816000000000</v>
      </c>
      <c r="J44" s="56"/>
      <c r="K44" s="54">
        <v>106011918951</v>
      </c>
      <c r="L44" s="56"/>
      <c r="M44" s="54">
        <v>709988081049</v>
      </c>
      <c r="N44" s="56"/>
      <c r="O44" s="54">
        <v>816000000000</v>
      </c>
      <c r="P44" s="56"/>
      <c r="Q44" s="54">
        <v>106011918951</v>
      </c>
      <c r="R44" s="56"/>
      <c r="S44" s="54">
        <v>709988081049</v>
      </c>
    </row>
    <row r="45" spans="1:19" ht="21.75" customHeight="1" x14ac:dyDescent="0.45">
      <c r="A45" s="36" t="s">
        <v>78</v>
      </c>
      <c r="B45" s="9"/>
      <c r="C45" s="36" t="s">
        <v>259</v>
      </c>
      <c r="D45" s="9"/>
      <c r="E45" s="54">
        <v>69000000</v>
      </c>
      <c r="F45" s="56"/>
      <c r="G45" s="54">
        <v>940</v>
      </c>
      <c r="H45" s="56"/>
      <c r="I45" s="54">
        <v>0</v>
      </c>
      <c r="J45" s="56"/>
      <c r="K45" s="54">
        <v>0</v>
      </c>
      <c r="L45" s="56"/>
      <c r="M45" s="54">
        <v>0</v>
      </c>
      <c r="N45" s="56"/>
      <c r="O45" s="54">
        <v>64860000000</v>
      </c>
      <c r="P45" s="56"/>
      <c r="Q45" s="54">
        <v>8019903962</v>
      </c>
      <c r="R45" s="56"/>
      <c r="S45" s="54">
        <v>56840096038</v>
      </c>
    </row>
    <row r="46" spans="1:19" ht="21.75" customHeight="1" x14ac:dyDescent="0.45">
      <c r="A46" s="36" t="s">
        <v>80</v>
      </c>
      <c r="B46" s="9"/>
      <c r="C46" s="36" t="s">
        <v>260</v>
      </c>
      <c r="D46" s="9"/>
      <c r="E46" s="54">
        <v>126000000</v>
      </c>
      <c r="F46" s="56"/>
      <c r="G46" s="54">
        <v>390</v>
      </c>
      <c r="H46" s="56"/>
      <c r="I46" s="54">
        <v>0</v>
      </c>
      <c r="J46" s="56"/>
      <c r="K46" s="54">
        <v>0</v>
      </c>
      <c r="L46" s="56"/>
      <c r="M46" s="54">
        <v>0</v>
      </c>
      <c r="N46" s="56"/>
      <c r="O46" s="54">
        <v>49140000000</v>
      </c>
      <c r="P46" s="56"/>
      <c r="Q46" s="54">
        <v>762117330</v>
      </c>
      <c r="R46" s="56"/>
      <c r="S46" s="54">
        <v>48377882670</v>
      </c>
    </row>
    <row r="47" spans="1:19" ht="21.75" customHeight="1" x14ac:dyDescent="0.45">
      <c r="A47" s="36" t="s">
        <v>163</v>
      </c>
      <c r="B47" s="9"/>
      <c r="C47" s="36" t="s">
        <v>261</v>
      </c>
      <c r="D47" s="9"/>
      <c r="E47" s="54">
        <v>250000000</v>
      </c>
      <c r="F47" s="56"/>
      <c r="G47" s="54">
        <v>740</v>
      </c>
      <c r="H47" s="56"/>
      <c r="I47" s="54">
        <v>0</v>
      </c>
      <c r="J47" s="56"/>
      <c r="K47" s="54">
        <v>0</v>
      </c>
      <c r="L47" s="56"/>
      <c r="M47" s="54">
        <v>0</v>
      </c>
      <c r="N47" s="56"/>
      <c r="O47" s="54">
        <v>185000000000</v>
      </c>
      <c r="P47" s="56"/>
      <c r="Q47" s="54">
        <v>0</v>
      </c>
      <c r="R47" s="56"/>
      <c r="S47" s="54">
        <v>185000000000</v>
      </c>
    </row>
    <row r="48" spans="1:19" ht="21.75" customHeight="1" x14ac:dyDescent="0.45">
      <c r="A48" s="36" t="s">
        <v>81</v>
      </c>
      <c r="B48" s="9"/>
      <c r="C48" s="36" t="s">
        <v>262</v>
      </c>
      <c r="D48" s="9"/>
      <c r="E48" s="54">
        <v>9000000</v>
      </c>
      <c r="F48" s="56"/>
      <c r="G48" s="54">
        <v>1849</v>
      </c>
      <c r="H48" s="56"/>
      <c r="I48" s="54">
        <v>0</v>
      </c>
      <c r="J48" s="56"/>
      <c r="K48" s="54">
        <v>0</v>
      </c>
      <c r="L48" s="56"/>
      <c r="M48" s="54">
        <v>0</v>
      </c>
      <c r="N48" s="56"/>
      <c r="O48" s="54">
        <v>16641000000</v>
      </c>
      <c r="P48" s="56"/>
      <c r="Q48" s="54">
        <v>313137097</v>
      </c>
      <c r="R48" s="56"/>
      <c r="S48" s="54">
        <v>16327862903</v>
      </c>
    </row>
    <row r="49" spans="1:19" ht="21.75" customHeight="1" x14ac:dyDescent="0.45">
      <c r="A49" s="36" t="s">
        <v>23</v>
      </c>
      <c r="B49" s="9"/>
      <c r="C49" s="36" t="s">
        <v>263</v>
      </c>
      <c r="D49" s="9"/>
      <c r="E49" s="54">
        <v>140000000</v>
      </c>
      <c r="F49" s="56"/>
      <c r="G49" s="54">
        <v>530</v>
      </c>
      <c r="H49" s="56"/>
      <c r="I49" s="54">
        <v>0</v>
      </c>
      <c r="J49" s="56"/>
      <c r="K49" s="54">
        <v>0</v>
      </c>
      <c r="L49" s="56"/>
      <c r="M49" s="54">
        <v>0</v>
      </c>
      <c r="N49" s="56"/>
      <c r="O49" s="54">
        <v>74200000000</v>
      </c>
      <c r="P49" s="56"/>
      <c r="Q49" s="54">
        <v>0</v>
      </c>
      <c r="R49" s="56"/>
      <c r="S49" s="54">
        <v>74200000000</v>
      </c>
    </row>
    <row r="50" spans="1:19" ht="21.75" customHeight="1" x14ac:dyDescent="0.45">
      <c r="A50" s="36" t="s">
        <v>178</v>
      </c>
      <c r="B50" s="9"/>
      <c r="C50" s="36" t="s">
        <v>264</v>
      </c>
      <c r="D50" s="9"/>
      <c r="E50" s="54">
        <v>3000000</v>
      </c>
      <c r="F50" s="56"/>
      <c r="G50" s="54">
        <v>33000</v>
      </c>
      <c r="H50" s="56"/>
      <c r="I50" s="54">
        <v>0</v>
      </c>
      <c r="J50" s="56"/>
      <c r="K50" s="54">
        <v>0</v>
      </c>
      <c r="L50" s="56"/>
      <c r="M50" s="54">
        <v>0</v>
      </c>
      <c r="N50" s="56"/>
      <c r="O50" s="54">
        <v>99000000000</v>
      </c>
      <c r="P50" s="56"/>
      <c r="Q50" s="54">
        <v>0</v>
      </c>
      <c r="R50" s="56"/>
      <c r="S50" s="54">
        <v>99000000000</v>
      </c>
    </row>
    <row r="51" spans="1:19" ht="21.75" customHeight="1" x14ac:dyDescent="0.45">
      <c r="A51" s="36" t="s">
        <v>83</v>
      </c>
      <c r="B51" s="9"/>
      <c r="C51" s="36" t="s">
        <v>256</v>
      </c>
      <c r="D51" s="9"/>
      <c r="E51" s="54">
        <v>73700000</v>
      </c>
      <c r="F51" s="56"/>
      <c r="G51" s="54">
        <v>1087</v>
      </c>
      <c r="H51" s="56"/>
      <c r="I51" s="54">
        <v>0</v>
      </c>
      <c r="J51" s="56"/>
      <c r="K51" s="54">
        <v>0</v>
      </c>
      <c r="L51" s="56"/>
      <c r="M51" s="54">
        <v>0</v>
      </c>
      <c r="N51" s="56"/>
      <c r="O51" s="54">
        <v>80111900000</v>
      </c>
      <c r="P51" s="56"/>
      <c r="Q51" s="54">
        <v>9567042340</v>
      </c>
      <c r="R51" s="56"/>
      <c r="S51" s="54">
        <v>70544857660</v>
      </c>
    </row>
    <row r="52" spans="1:19" ht="21.75" customHeight="1" x14ac:dyDescent="0.45">
      <c r="A52" s="36" t="s">
        <v>193</v>
      </c>
      <c r="B52" s="9"/>
      <c r="C52" s="36" t="s">
        <v>265</v>
      </c>
      <c r="D52" s="9"/>
      <c r="E52" s="54">
        <v>70000000</v>
      </c>
      <c r="F52" s="56"/>
      <c r="G52" s="54">
        <v>1600</v>
      </c>
      <c r="H52" s="56"/>
      <c r="I52" s="54">
        <v>0</v>
      </c>
      <c r="J52" s="56"/>
      <c r="K52" s="54">
        <v>0</v>
      </c>
      <c r="L52" s="56"/>
      <c r="M52" s="54">
        <v>0</v>
      </c>
      <c r="N52" s="56"/>
      <c r="O52" s="54">
        <v>112000000000</v>
      </c>
      <c r="P52" s="56"/>
      <c r="Q52" s="54">
        <v>0</v>
      </c>
      <c r="R52" s="56"/>
      <c r="S52" s="54">
        <v>112000000000</v>
      </c>
    </row>
    <row r="53" spans="1:19" ht="21.75" customHeight="1" x14ac:dyDescent="0.45">
      <c r="A53" s="36" t="s">
        <v>44</v>
      </c>
      <c r="B53" s="9"/>
      <c r="C53" s="36" t="s">
        <v>243</v>
      </c>
      <c r="D53" s="9"/>
      <c r="E53" s="54">
        <v>69131492</v>
      </c>
      <c r="F53" s="56"/>
      <c r="G53" s="54">
        <v>1500</v>
      </c>
      <c r="H53" s="56"/>
      <c r="I53" s="54">
        <v>0</v>
      </c>
      <c r="J53" s="56"/>
      <c r="K53" s="54">
        <v>0</v>
      </c>
      <c r="L53" s="56"/>
      <c r="M53" s="54">
        <v>0</v>
      </c>
      <c r="N53" s="56"/>
      <c r="O53" s="54">
        <v>103697238000</v>
      </c>
      <c r="P53" s="56"/>
      <c r="Q53" s="54">
        <v>1745744747</v>
      </c>
      <c r="R53" s="56"/>
      <c r="S53" s="54">
        <v>101951493253</v>
      </c>
    </row>
    <row r="54" spans="1:19" ht="21.75" customHeight="1" x14ac:dyDescent="0.45">
      <c r="A54" s="36" t="s">
        <v>57</v>
      </c>
      <c r="B54" s="9"/>
      <c r="C54" s="36" t="s">
        <v>266</v>
      </c>
      <c r="D54" s="9"/>
      <c r="E54" s="54">
        <v>73698257</v>
      </c>
      <c r="F54" s="56"/>
      <c r="G54" s="54">
        <v>220</v>
      </c>
      <c r="H54" s="56"/>
      <c r="I54" s="54">
        <v>0</v>
      </c>
      <c r="J54" s="56"/>
      <c r="K54" s="54">
        <v>0</v>
      </c>
      <c r="L54" s="56"/>
      <c r="M54" s="54">
        <v>0</v>
      </c>
      <c r="N54" s="56"/>
      <c r="O54" s="54">
        <v>16213616540</v>
      </c>
      <c r="P54" s="56"/>
      <c r="Q54" s="54">
        <v>567958808</v>
      </c>
      <c r="R54" s="56"/>
      <c r="S54" s="54">
        <v>15645657732</v>
      </c>
    </row>
    <row r="55" spans="1:19" ht="21.75" customHeight="1" x14ac:dyDescent="0.45">
      <c r="A55" s="36" t="s">
        <v>19</v>
      </c>
      <c r="B55" s="9"/>
      <c r="C55" s="36" t="s">
        <v>267</v>
      </c>
      <c r="D55" s="9"/>
      <c r="E55" s="54">
        <v>50000000</v>
      </c>
      <c r="F55" s="56"/>
      <c r="G55" s="54">
        <v>1000</v>
      </c>
      <c r="H55" s="56"/>
      <c r="I55" s="54">
        <v>0</v>
      </c>
      <c r="J55" s="56"/>
      <c r="K55" s="54">
        <v>0</v>
      </c>
      <c r="L55" s="56"/>
      <c r="M55" s="54">
        <v>0</v>
      </c>
      <c r="N55" s="56"/>
      <c r="O55" s="54">
        <v>50000000000</v>
      </c>
      <c r="P55" s="56"/>
      <c r="Q55" s="54">
        <v>542005420</v>
      </c>
      <c r="R55" s="56"/>
      <c r="S55" s="54">
        <v>49457994580</v>
      </c>
    </row>
    <row r="56" spans="1:19" ht="21.75" customHeight="1" x14ac:dyDescent="0.45">
      <c r="A56" s="36" t="s">
        <v>34</v>
      </c>
      <c r="B56" s="9"/>
      <c r="C56" s="36" t="s">
        <v>268</v>
      </c>
      <c r="D56" s="9"/>
      <c r="E56" s="54">
        <v>37000000</v>
      </c>
      <c r="F56" s="56"/>
      <c r="G56" s="54">
        <v>2260</v>
      </c>
      <c r="H56" s="56"/>
      <c r="I56" s="54">
        <v>0</v>
      </c>
      <c r="J56" s="56"/>
      <c r="K56" s="54">
        <v>0</v>
      </c>
      <c r="L56" s="56"/>
      <c r="M56" s="54">
        <v>0</v>
      </c>
      <c r="N56" s="56"/>
      <c r="O56" s="54">
        <v>83620000000</v>
      </c>
      <c r="P56" s="56"/>
      <c r="Q56" s="54">
        <v>0</v>
      </c>
      <c r="R56" s="56"/>
      <c r="S56" s="54">
        <v>83620000000</v>
      </c>
    </row>
    <row r="57" spans="1:19" ht="21.75" customHeight="1" x14ac:dyDescent="0.45">
      <c r="A57" s="36" t="s">
        <v>54</v>
      </c>
      <c r="B57" s="9"/>
      <c r="C57" s="36" t="s">
        <v>239</v>
      </c>
      <c r="D57" s="9"/>
      <c r="E57" s="54">
        <v>174000000</v>
      </c>
      <c r="F57" s="56"/>
      <c r="G57" s="54">
        <v>800</v>
      </c>
      <c r="H57" s="56"/>
      <c r="I57" s="54">
        <v>0</v>
      </c>
      <c r="J57" s="56"/>
      <c r="K57" s="54">
        <v>0</v>
      </c>
      <c r="L57" s="56"/>
      <c r="M57" s="54">
        <v>0</v>
      </c>
      <c r="N57" s="56"/>
      <c r="O57" s="54">
        <v>139200000000</v>
      </c>
      <c r="P57" s="56"/>
      <c r="Q57" s="54">
        <v>17577019749</v>
      </c>
      <c r="R57" s="56"/>
      <c r="S57" s="54">
        <v>121622980251</v>
      </c>
    </row>
    <row r="58" spans="1:19" ht="21.75" customHeight="1" x14ac:dyDescent="0.45">
      <c r="A58" s="36" t="s">
        <v>55</v>
      </c>
      <c r="B58" s="9"/>
      <c r="C58" s="36" t="s">
        <v>256</v>
      </c>
      <c r="D58" s="9"/>
      <c r="E58" s="54">
        <v>120000000</v>
      </c>
      <c r="F58" s="56"/>
      <c r="G58" s="54">
        <v>1200</v>
      </c>
      <c r="H58" s="56"/>
      <c r="I58" s="54">
        <v>0</v>
      </c>
      <c r="J58" s="56"/>
      <c r="K58" s="54">
        <v>0</v>
      </c>
      <c r="L58" s="56"/>
      <c r="M58" s="54">
        <v>0</v>
      </c>
      <c r="N58" s="56"/>
      <c r="O58" s="54">
        <v>144000000000</v>
      </c>
      <c r="P58" s="56"/>
      <c r="Q58" s="54">
        <v>17196622437</v>
      </c>
      <c r="R58" s="56"/>
      <c r="S58" s="54">
        <v>126803377563</v>
      </c>
    </row>
    <row r="59" spans="1:19" ht="21.75" customHeight="1" x14ac:dyDescent="0.45">
      <c r="A59" s="36" t="s">
        <v>66</v>
      </c>
      <c r="B59" s="9"/>
      <c r="C59" s="36" t="s">
        <v>269</v>
      </c>
      <c r="D59" s="9"/>
      <c r="E59" s="54">
        <v>30000000</v>
      </c>
      <c r="F59" s="56"/>
      <c r="G59" s="54">
        <v>1454</v>
      </c>
      <c r="H59" s="56"/>
      <c r="I59" s="54">
        <v>43620000000</v>
      </c>
      <c r="J59" s="56"/>
      <c r="K59" s="54">
        <v>5621670644</v>
      </c>
      <c r="L59" s="56"/>
      <c r="M59" s="54">
        <v>37998329356</v>
      </c>
      <c r="N59" s="56"/>
      <c r="O59" s="54">
        <v>43620000000</v>
      </c>
      <c r="P59" s="56"/>
      <c r="Q59" s="54">
        <v>5621670644</v>
      </c>
      <c r="R59" s="56"/>
      <c r="S59" s="54">
        <v>37998329356</v>
      </c>
    </row>
    <row r="60" spans="1:19" ht="21.75" customHeight="1" x14ac:dyDescent="0.45">
      <c r="A60" s="36" t="s">
        <v>85</v>
      </c>
      <c r="B60" s="9"/>
      <c r="C60" s="36" t="s">
        <v>270</v>
      </c>
      <c r="D60" s="9"/>
      <c r="E60" s="54">
        <v>50000000</v>
      </c>
      <c r="F60" s="56"/>
      <c r="G60" s="54">
        <v>340</v>
      </c>
      <c r="H60" s="56"/>
      <c r="I60" s="54">
        <v>0</v>
      </c>
      <c r="J60" s="56"/>
      <c r="K60" s="54">
        <v>0</v>
      </c>
      <c r="L60" s="56"/>
      <c r="M60" s="54">
        <v>0</v>
      </c>
      <c r="N60" s="56"/>
      <c r="O60" s="54">
        <v>17000000000</v>
      </c>
      <c r="P60" s="56"/>
      <c r="Q60" s="54">
        <v>0</v>
      </c>
      <c r="R60" s="56"/>
      <c r="S60" s="54">
        <v>17000000000</v>
      </c>
    </row>
    <row r="61" spans="1:19" ht="21.75" customHeight="1" x14ac:dyDescent="0.45">
      <c r="A61" s="36" t="s">
        <v>22</v>
      </c>
      <c r="B61" s="9"/>
      <c r="C61" s="36" t="s">
        <v>271</v>
      </c>
      <c r="D61" s="9"/>
      <c r="E61" s="54">
        <v>200000000</v>
      </c>
      <c r="F61" s="56"/>
      <c r="G61" s="54">
        <v>424</v>
      </c>
      <c r="H61" s="56"/>
      <c r="I61" s="54">
        <v>0</v>
      </c>
      <c r="J61" s="56"/>
      <c r="K61" s="54">
        <v>0</v>
      </c>
      <c r="L61" s="56"/>
      <c r="M61" s="54">
        <v>0</v>
      </c>
      <c r="N61" s="56"/>
      <c r="O61" s="54">
        <v>84800000000</v>
      </c>
      <c r="P61" s="56"/>
      <c r="Q61" s="54">
        <v>10619053325</v>
      </c>
      <c r="R61" s="56"/>
      <c r="S61" s="54">
        <v>74180946675</v>
      </c>
    </row>
    <row r="62" spans="1:19" ht="21.75" customHeight="1" x14ac:dyDescent="0.45">
      <c r="A62" s="36" t="s">
        <v>206</v>
      </c>
      <c r="B62" s="9"/>
      <c r="C62" s="36" t="s">
        <v>272</v>
      </c>
      <c r="D62" s="9"/>
      <c r="E62" s="54">
        <v>35000000</v>
      </c>
      <c r="F62" s="56"/>
      <c r="G62" s="54">
        <v>598</v>
      </c>
      <c r="H62" s="56"/>
      <c r="I62" s="54">
        <v>0</v>
      </c>
      <c r="J62" s="56"/>
      <c r="K62" s="54">
        <v>0</v>
      </c>
      <c r="L62" s="56"/>
      <c r="M62" s="54">
        <v>0</v>
      </c>
      <c r="N62" s="56"/>
      <c r="O62" s="54">
        <v>20930000000</v>
      </c>
      <c r="P62" s="56"/>
      <c r="Q62" s="54">
        <v>0</v>
      </c>
      <c r="R62" s="56"/>
      <c r="S62" s="54">
        <v>20930000000</v>
      </c>
    </row>
    <row r="63" spans="1:19" ht="21.75" customHeight="1" x14ac:dyDescent="0.45">
      <c r="A63" s="36" t="s">
        <v>39</v>
      </c>
      <c r="B63" s="9"/>
      <c r="C63" s="36" t="s">
        <v>265</v>
      </c>
      <c r="D63" s="9"/>
      <c r="E63" s="54">
        <v>150000000</v>
      </c>
      <c r="F63" s="56"/>
      <c r="G63" s="54">
        <v>275</v>
      </c>
      <c r="H63" s="56"/>
      <c r="I63" s="54">
        <v>0</v>
      </c>
      <c r="J63" s="56"/>
      <c r="K63" s="54">
        <v>0</v>
      </c>
      <c r="L63" s="56"/>
      <c r="M63" s="54">
        <v>0</v>
      </c>
      <c r="N63" s="56"/>
      <c r="O63" s="54">
        <v>41250000000</v>
      </c>
      <c r="P63" s="56"/>
      <c r="Q63" s="54">
        <v>0</v>
      </c>
      <c r="R63" s="56"/>
      <c r="S63" s="54">
        <v>41250000000</v>
      </c>
    </row>
    <row r="64" spans="1:19" ht="21.75" customHeight="1" x14ac:dyDescent="0.45">
      <c r="A64" s="36" t="s">
        <v>92</v>
      </c>
      <c r="B64" s="9"/>
      <c r="C64" s="36" t="s">
        <v>273</v>
      </c>
      <c r="D64" s="9"/>
      <c r="E64" s="54">
        <v>13082730</v>
      </c>
      <c r="F64" s="56"/>
      <c r="G64" s="54">
        <v>800</v>
      </c>
      <c r="H64" s="56"/>
      <c r="I64" s="54">
        <v>10466184000</v>
      </c>
      <c r="J64" s="56"/>
      <c r="K64" s="54">
        <v>1466991633</v>
      </c>
      <c r="L64" s="56"/>
      <c r="M64" s="54">
        <v>8999192367</v>
      </c>
      <c r="N64" s="56"/>
      <c r="O64" s="54">
        <v>10466184000</v>
      </c>
      <c r="P64" s="56"/>
      <c r="Q64" s="54">
        <v>1466991633</v>
      </c>
      <c r="R64" s="56"/>
      <c r="S64" s="54">
        <v>8999192367</v>
      </c>
    </row>
    <row r="65" spans="1:19" ht="21.75" customHeight="1" x14ac:dyDescent="0.45">
      <c r="A65" s="36" t="s">
        <v>159</v>
      </c>
      <c r="B65" s="9"/>
      <c r="C65" s="36" t="s">
        <v>274</v>
      </c>
      <c r="D65" s="9"/>
      <c r="E65" s="54">
        <v>40000000</v>
      </c>
      <c r="F65" s="56"/>
      <c r="G65" s="54">
        <v>750</v>
      </c>
      <c r="H65" s="56"/>
      <c r="I65" s="54">
        <v>0</v>
      </c>
      <c r="J65" s="56"/>
      <c r="K65" s="54">
        <v>0</v>
      </c>
      <c r="L65" s="56"/>
      <c r="M65" s="54">
        <v>0</v>
      </c>
      <c r="N65" s="56"/>
      <c r="O65" s="54">
        <v>30000000000</v>
      </c>
      <c r="P65" s="56"/>
      <c r="Q65" s="54">
        <v>0</v>
      </c>
      <c r="R65" s="56"/>
      <c r="S65" s="54">
        <v>30000000000</v>
      </c>
    </row>
    <row r="66" spans="1:19" ht="21.75" customHeight="1" x14ac:dyDescent="0.45">
      <c r="A66" s="36" t="s">
        <v>36</v>
      </c>
      <c r="B66" s="9"/>
      <c r="C66" s="36" t="s">
        <v>275</v>
      </c>
      <c r="D66" s="9"/>
      <c r="E66" s="54">
        <v>51000000</v>
      </c>
      <c r="F66" s="56"/>
      <c r="G66" s="54">
        <v>400</v>
      </c>
      <c r="H66" s="56"/>
      <c r="I66" s="54">
        <v>0</v>
      </c>
      <c r="J66" s="56"/>
      <c r="K66" s="54">
        <v>0</v>
      </c>
      <c r="L66" s="56"/>
      <c r="M66" s="54">
        <v>0</v>
      </c>
      <c r="N66" s="56"/>
      <c r="O66" s="54">
        <v>20400000000</v>
      </c>
      <c r="P66" s="56"/>
      <c r="Q66" s="54">
        <v>0</v>
      </c>
      <c r="R66" s="56"/>
      <c r="S66" s="54">
        <v>20400000000</v>
      </c>
    </row>
    <row r="67" spans="1:19" ht="21.75" customHeight="1" x14ac:dyDescent="0.45">
      <c r="A67" s="36" t="s">
        <v>196</v>
      </c>
      <c r="B67" s="9"/>
      <c r="C67" s="36" t="s">
        <v>276</v>
      </c>
      <c r="D67" s="9"/>
      <c r="E67" s="54">
        <v>360000</v>
      </c>
      <c r="F67" s="56"/>
      <c r="G67" s="54">
        <v>1000</v>
      </c>
      <c r="H67" s="56"/>
      <c r="I67" s="54">
        <v>0</v>
      </c>
      <c r="J67" s="56"/>
      <c r="K67" s="54">
        <v>0</v>
      </c>
      <c r="L67" s="56"/>
      <c r="M67" s="54">
        <v>0</v>
      </c>
      <c r="N67" s="56"/>
      <c r="O67" s="54">
        <v>360000000</v>
      </c>
      <c r="P67" s="56"/>
      <c r="Q67" s="54">
        <v>0</v>
      </c>
      <c r="R67" s="56"/>
      <c r="S67" s="54">
        <v>360000000</v>
      </c>
    </row>
    <row r="68" spans="1:19" ht="21.75" customHeight="1" x14ac:dyDescent="0.45">
      <c r="A68" s="36" t="s">
        <v>63</v>
      </c>
      <c r="B68" s="9"/>
      <c r="C68" s="36" t="s">
        <v>7</v>
      </c>
      <c r="D68" s="9"/>
      <c r="E68" s="54">
        <v>209000000</v>
      </c>
      <c r="F68" s="56"/>
      <c r="G68" s="54">
        <v>10</v>
      </c>
      <c r="H68" s="56"/>
      <c r="I68" s="54">
        <v>0</v>
      </c>
      <c r="J68" s="56"/>
      <c r="K68" s="54">
        <v>0</v>
      </c>
      <c r="L68" s="56"/>
      <c r="M68" s="54">
        <v>0</v>
      </c>
      <c r="N68" s="56"/>
      <c r="O68" s="54">
        <v>2090000000</v>
      </c>
      <c r="P68" s="56"/>
      <c r="Q68" s="54">
        <v>265000000</v>
      </c>
      <c r="R68" s="56"/>
      <c r="S68" s="54">
        <v>1825000000</v>
      </c>
    </row>
    <row r="69" spans="1:19" ht="21.75" customHeight="1" x14ac:dyDescent="0.45">
      <c r="A69" s="36" t="s">
        <v>70</v>
      </c>
      <c r="B69" s="9"/>
      <c r="C69" s="36" t="s">
        <v>7</v>
      </c>
      <c r="D69" s="9"/>
      <c r="E69" s="54">
        <v>30000000</v>
      </c>
      <c r="F69" s="56"/>
      <c r="G69" s="54">
        <v>3500</v>
      </c>
      <c r="H69" s="56"/>
      <c r="I69" s="54">
        <v>105000000000</v>
      </c>
      <c r="J69" s="56"/>
      <c r="K69" s="54">
        <v>0</v>
      </c>
      <c r="L69" s="56"/>
      <c r="M69" s="54">
        <v>105000000000</v>
      </c>
      <c r="N69" s="56"/>
      <c r="O69" s="54">
        <v>105000000000</v>
      </c>
      <c r="P69" s="56"/>
      <c r="Q69" s="54">
        <v>0</v>
      </c>
      <c r="R69" s="56"/>
      <c r="S69" s="54">
        <v>105000000000</v>
      </c>
    </row>
    <row r="70" spans="1:19" ht="21.75" customHeight="1" x14ac:dyDescent="0.45">
      <c r="A70" s="36" t="s">
        <v>84</v>
      </c>
      <c r="B70" s="9"/>
      <c r="C70" s="36" t="s">
        <v>241</v>
      </c>
      <c r="D70" s="9"/>
      <c r="E70" s="54">
        <v>219000</v>
      </c>
      <c r="F70" s="56"/>
      <c r="G70" s="54">
        <v>1177</v>
      </c>
      <c r="H70" s="56"/>
      <c r="I70" s="54">
        <v>0</v>
      </c>
      <c r="J70" s="56"/>
      <c r="K70" s="54">
        <v>0</v>
      </c>
      <c r="L70" s="56"/>
      <c r="M70" s="54">
        <v>0</v>
      </c>
      <c r="N70" s="56"/>
      <c r="O70" s="54">
        <v>257763000</v>
      </c>
      <c r="P70" s="56"/>
      <c r="Q70" s="54">
        <v>0</v>
      </c>
      <c r="R70" s="56"/>
      <c r="S70" s="54">
        <v>257763000</v>
      </c>
    </row>
    <row r="71" spans="1:19" ht="21.75" customHeight="1" x14ac:dyDescent="0.45">
      <c r="A71" s="37" t="s">
        <v>38</v>
      </c>
      <c r="B71" s="9"/>
      <c r="C71" s="37" t="s">
        <v>7</v>
      </c>
      <c r="D71" s="9"/>
      <c r="E71" s="57">
        <v>585000</v>
      </c>
      <c r="F71" s="56"/>
      <c r="G71" s="57">
        <v>414</v>
      </c>
      <c r="H71" s="56"/>
      <c r="I71" s="57">
        <v>0</v>
      </c>
      <c r="J71" s="56"/>
      <c r="K71" s="57">
        <v>0</v>
      </c>
      <c r="L71" s="56"/>
      <c r="M71" s="57">
        <v>0</v>
      </c>
      <c r="N71" s="56"/>
      <c r="O71" s="57">
        <v>242190000</v>
      </c>
      <c r="P71" s="56"/>
      <c r="Q71" s="57">
        <v>30708301</v>
      </c>
      <c r="R71" s="56"/>
      <c r="S71" s="57">
        <v>211481699</v>
      </c>
    </row>
    <row r="72" spans="1:19" ht="21.75" customHeight="1" x14ac:dyDescent="0.45">
      <c r="A72" s="4" t="s">
        <v>93</v>
      </c>
      <c r="B72" s="9"/>
      <c r="C72" s="12"/>
      <c r="D72" s="9"/>
      <c r="E72" s="55"/>
      <c r="F72" s="56"/>
      <c r="G72" s="55"/>
      <c r="H72" s="56"/>
      <c r="I72" s="55">
        <f>SUM(I8:I71)</f>
        <v>1315449042300</v>
      </c>
      <c r="J72" s="56"/>
      <c r="K72" s="55">
        <f>SUM(K8:K71)</f>
        <v>150294547539</v>
      </c>
      <c r="L72" s="56"/>
      <c r="M72" s="55">
        <f>SUM(M8:M71)</f>
        <v>1165154494761</v>
      </c>
      <c r="N72" s="56"/>
      <c r="O72" s="55">
        <f>SUM(O8:O71)</f>
        <v>5566931402359</v>
      </c>
      <c r="P72" s="56"/>
      <c r="Q72" s="55">
        <f>SUM(Q8:Q71)</f>
        <v>331090886261</v>
      </c>
      <c r="R72" s="56"/>
      <c r="S72" s="55">
        <f>SUM(S8:S71)</f>
        <v>5235840516098</v>
      </c>
    </row>
    <row r="73" spans="1:19" x14ac:dyDescent="0.45">
      <c r="A73" s="9"/>
      <c r="B73" s="9"/>
      <c r="C73" s="9"/>
      <c r="D73" s="9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18"/>
  <sheetViews>
    <sheetView rightToLeft="1" workbookViewId="0">
      <selection activeCell="C16" sqref="C16"/>
    </sheetView>
  </sheetViews>
  <sheetFormatPr defaultRowHeight="18.75" x14ac:dyDescent="0.45"/>
  <cols>
    <col min="1" max="1" width="22.5703125" style="7" customWidth="1"/>
    <col min="2" max="2" width="1.28515625" style="7" customWidth="1"/>
    <col min="3" max="3" width="20" style="7" customWidth="1"/>
    <col min="4" max="4" width="1.28515625" style="7" customWidth="1"/>
    <col min="5" max="5" width="15" style="7" customWidth="1"/>
    <col min="6" max="6" width="1.28515625" style="7" customWidth="1"/>
    <col min="7" max="7" width="18.85546875" style="7" customWidth="1"/>
    <col min="8" max="8" width="1.28515625" style="7" customWidth="1"/>
    <col min="9" max="9" width="18.85546875" style="7" customWidth="1"/>
    <col min="10" max="10" width="1.28515625" style="7" customWidth="1"/>
    <col min="11" max="11" width="16.140625" style="7" customWidth="1"/>
    <col min="12" max="12" width="1.28515625" style="7" customWidth="1"/>
    <col min="13" max="13" width="19.28515625" style="7" customWidth="1"/>
    <col min="14" max="14" width="0.28515625" style="7" customWidth="1"/>
    <col min="15" max="15" width="9.140625" style="7"/>
  </cols>
  <sheetData>
    <row r="1" spans="1:14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ht="21.75" customHeight="1" x14ac:dyDescent="0.45">
      <c r="A2" s="72" t="s">
        <v>136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4" ht="14.45" customHeight="1" x14ac:dyDescent="0.45"/>
    <row r="5" spans="1:14" ht="14.45" customHeight="1" x14ac:dyDescent="0.45">
      <c r="A5" s="73" t="s">
        <v>279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4" ht="14.45" customHeight="1" x14ac:dyDescent="0.45">
      <c r="A6" s="69" t="s">
        <v>139</v>
      </c>
      <c r="B6" s="9"/>
      <c r="C6" s="69" t="s">
        <v>151</v>
      </c>
      <c r="D6" s="69"/>
      <c r="E6" s="69"/>
      <c r="F6" s="69"/>
      <c r="G6" s="69"/>
      <c r="H6" s="9"/>
      <c r="I6" s="69" t="s">
        <v>152</v>
      </c>
      <c r="J6" s="69"/>
      <c r="K6" s="69"/>
      <c r="L6" s="69"/>
      <c r="M6" s="69"/>
    </row>
    <row r="7" spans="1:14" ht="29.1" customHeight="1" x14ac:dyDescent="0.45">
      <c r="A7" s="69"/>
      <c r="B7" s="9"/>
      <c r="C7" s="5" t="s">
        <v>277</v>
      </c>
      <c r="D7" s="10"/>
      <c r="E7" s="5" t="s">
        <v>235</v>
      </c>
      <c r="F7" s="10"/>
      <c r="G7" s="5" t="s">
        <v>278</v>
      </c>
      <c r="H7" s="9"/>
      <c r="I7" s="5" t="s">
        <v>277</v>
      </c>
      <c r="J7" s="10"/>
      <c r="K7" s="5" t="s">
        <v>235</v>
      </c>
      <c r="L7" s="10"/>
      <c r="M7" s="5" t="s">
        <v>278</v>
      </c>
    </row>
    <row r="8" spans="1:14" ht="21.75" customHeight="1" x14ac:dyDescent="0.45">
      <c r="A8" s="35" t="s">
        <v>299</v>
      </c>
      <c r="B8" s="9"/>
      <c r="C8" s="53">
        <v>58031</v>
      </c>
      <c r="D8" s="56"/>
      <c r="E8" s="53">
        <v>0</v>
      </c>
      <c r="F8" s="56"/>
      <c r="G8" s="53">
        <v>58031</v>
      </c>
      <c r="H8" s="56"/>
      <c r="I8" s="53">
        <v>448605</v>
      </c>
      <c r="J8" s="56"/>
      <c r="K8" s="53">
        <v>0</v>
      </c>
      <c r="L8" s="56"/>
      <c r="M8" s="53">
        <v>448605</v>
      </c>
    </row>
    <row r="9" spans="1:14" ht="21.75" customHeight="1" x14ac:dyDescent="0.45">
      <c r="A9" s="36" t="s">
        <v>174</v>
      </c>
      <c r="B9" s="9"/>
      <c r="C9" s="54">
        <v>24841</v>
      </c>
      <c r="D9" s="56"/>
      <c r="E9" s="54">
        <v>0</v>
      </c>
      <c r="F9" s="56"/>
      <c r="G9" s="54">
        <v>24841</v>
      </c>
      <c r="H9" s="56"/>
      <c r="I9" s="54">
        <v>223019</v>
      </c>
      <c r="J9" s="56"/>
      <c r="K9" s="54">
        <v>0</v>
      </c>
      <c r="L9" s="56"/>
      <c r="M9" s="54">
        <v>223019</v>
      </c>
    </row>
    <row r="10" spans="1:14" ht="21.75" customHeight="1" x14ac:dyDescent="0.45">
      <c r="A10" s="36" t="s">
        <v>300</v>
      </c>
      <c r="B10" s="9"/>
      <c r="C10" s="54">
        <v>1427345</v>
      </c>
      <c r="D10" s="56"/>
      <c r="E10" s="54">
        <v>0</v>
      </c>
      <c r="F10" s="56"/>
      <c r="G10" s="54">
        <v>1427345</v>
      </c>
      <c r="H10" s="56"/>
      <c r="I10" s="54">
        <v>5998309</v>
      </c>
      <c r="J10" s="56"/>
      <c r="K10" s="54">
        <v>0</v>
      </c>
      <c r="L10" s="56"/>
      <c r="M10" s="54">
        <v>5998309</v>
      </c>
    </row>
    <row r="11" spans="1:14" ht="21.75" customHeight="1" x14ac:dyDescent="0.45">
      <c r="A11" s="36" t="s">
        <v>301</v>
      </c>
      <c r="B11" s="9"/>
      <c r="C11" s="54">
        <v>180046</v>
      </c>
      <c r="D11" s="56"/>
      <c r="E11" s="54">
        <v>0</v>
      </c>
      <c r="F11" s="56"/>
      <c r="G11" s="54">
        <v>180046</v>
      </c>
      <c r="H11" s="56"/>
      <c r="I11" s="54">
        <v>314714</v>
      </c>
      <c r="J11" s="56"/>
      <c r="K11" s="54">
        <v>0</v>
      </c>
      <c r="L11" s="56"/>
      <c r="M11" s="54">
        <v>314714</v>
      </c>
    </row>
    <row r="12" spans="1:14" ht="21.75" customHeight="1" x14ac:dyDescent="0.45">
      <c r="A12" s="36" t="s">
        <v>304</v>
      </c>
      <c r="B12" s="9"/>
      <c r="C12" s="54">
        <v>1286623</v>
      </c>
      <c r="D12" s="56"/>
      <c r="E12" s="54">
        <v>0</v>
      </c>
      <c r="F12" s="56"/>
      <c r="G12" s="54">
        <v>1286623</v>
      </c>
      <c r="H12" s="56"/>
      <c r="I12" s="54">
        <v>11225176</v>
      </c>
      <c r="J12" s="56"/>
      <c r="K12" s="54">
        <v>0</v>
      </c>
      <c r="L12" s="56"/>
      <c r="M12" s="54">
        <v>11225176</v>
      </c>
    </row>
    <row r="13" spans="1:14" ht="21.75" customHeight="1" x14ac:dyDescent="0.45">
      <c r="A13" s="36" t="s">
        <v>302</v>
      </c>
      <c r="B13" s="9"/>
      <c r="C13" s="54">
        <v>84253287859</v>
      </c>
      <c r="D13" s="56"/>
      <c r="E13" s="54">
        <v>363219132</v>
      </c>
      <c r="F13" s="56"/>
      <c r="G13" s="54">
        <v>83890068727</v>
      </c>
      <c r="H13" s="56"/>
      <c r="I13" s="54">
        <v>122501181757</v>
      </c>
      <c r="J13" s="56"/>
      <c r="K13" s="54">
        <v>772361606</v>
      </c>
      <c r="L13" s="56"/>
      <c r="M13" s="54">
        <v>121728820151</v>
      </c>
    </row>
    <row r="14" spans="1:14" ht="21.75" customHeight="1" x14ac:dyDescent="0.45">
      <c r="A14" s="36" t="s">
        <v>303</v>
      </c>
      <c r="B14" s="9"/>
      <c r="C14" s="54">
        <v>18092138435</v>
      </c>
      <c r="D14" s="56"/>
      <c r="E14" s="54">
        <v>-333176842</v>
      </c>
      <c r="F14" s="56"/>
      <c r="G14" s="54">
        <v>18425315277</v>
      </c>
      <c r="H14" s="56"/>
      <c r="I14" s="54">
        <v>359430444980</v>
      </c>
      <c r="J14" s="56"/>
      <c r="K14" s="54">
        <v>185288689</v>
      </c>
      <c r="L14" s="56"/>
      <c r="M14" s="54">
        <v>359245156291</v>
      </c>
      <c r="N14" s="7">
        <v>0</v>
      </c>
    </row>
    <row r="15" spans="1:14" ht="21.75" customHeight="1" thickBot="1" x14ac:dyDescent="0.5">
      <c r="A15" s="4" t="s">
        <v>93</v>
      </c>
      <c r="B15" s="9"/>
      <c r="C15" s="55">
        <f>SUM(C8:C14)</f>
        <v>102348403180</v>
      </c>
      <c r="D15" s="56"/>
      <c r="E15" s="55">
        <f>SUM(E8:E14)</f>
        <v>30042290</v>
      </c>
      <c r="F15" s="56"/>
      <c r="G15" s="55">
        <f>SUM(G8:G14)</f>
        <v>102318360890</v>
      </c>
      <c r="H15" s="56"/>
      <c r="I15" s="55">
        <f>SUM(I8:I14)</f>
        <v>481949836560</v>
      </c>
      <c r="J15" s="56"/>
      <c r="K15" s="55">
        <f>SUM(K8:K14)</f>
        <v>957650295</v>
      </c>
      <c r="L15" s="56"/>
      <c r="M15" s="55">
        <f>SUM(M8:M14)</f>
        <v>480992186265</v>
      </c>
    </row>
    <row r="16" spans="1:14" x14ac:dyDescent="0.4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4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4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V119"/>
  <sheetViews>
    <sheetView rightToLeft="1" topLeftCell="A95" workbookViewId="0">
      <selection activeCell="Q113" sqref="Q113"/>
    </sheetView>
  </sheetViews>
  <sheetFormatPr defaultRowHeight="18.75" x14ac:dyDescent="0.45"/>
  <cols>
    <col min="1" max="1" width="40.28515625" style="7" customWidth="1"/>
    <col min="2" max="2" width="1.28515625" style="7" customWidth="1"/>
    <col min="3" max="3" width="14.42578125" style="7" bestFit="1" customWidth="1"/>
    <col min="4" max="4" width="1.28515625" style="7" customWidth="1"/>
    <col min="5" max="5" width="19.5703125" style="7" bestFit="1" customWidth="1"/>
    <col min="6" max="6" width="1.28515625" style="7" customWidth="1"/>
    <col min="7" max="7" width="18.5703125" style="7" bestFit="1" customWidth="1"/>
    <col min="8" max="8" width="1.28515625" style="7" customWidth="1"/>
    <col min="9" max="9" width="22" style="7" bestFit="1" customWidth="1"/>
    <col min="10" max="10" width="1.28515625" style="7" customWidth="1"/>
    <col min="11" max="11" width="15.42578125" style="7" bestFit="1" customWidth="1"/>
    <col min="12" max="12" width="1.28515625" style="7" customWidth="1"/>
    <col min="13" max="13" width="19.7109375" style="7" bestFit="1" customWidth="1"/>
    <col min="14" max="14" width="1.28515625" style="7" customWidth="1"/>
    <col min="15" max="15" width="19.140625" style="7" bestFit="1" customWidth="1"/>
    <col min="16" max="16" width="1.28515625" style="7" customWidth="1"/>
    <col min="17" max="17" width="19.5703125" style="7" customWidth="1"/>
    <col min="18" max="18" width="1.28515625" style="7" customWidth="1"/>
    <col min="19" max="19" width="0.28515625" style="7" customWidth="1"/>
    <col min="20" max="20" width="20.7109375" style="7" customWidth="1"/>
    <col min="21" max="22" width="9.140625" style="7"/>
  </cols>
  <sheetData>
    <row r="1" spans="1:20" ht="29.1" customHeight="1" x14ac:dyDescent="0.4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</row>
    <row r="2" spans="1:20" ht="21.75" customHeight="1" x14ac:dyDescent="0.45">
      <c r="A2" s="72" t="s">
        <v>136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</row>
    <row r="3" spans="1:20" ht="21.75" customHeigh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0" ht="14.45" customHeight="1" x14ac:dyDescent="0.45"/>
    <row r="5" spans="1:20" ht="14.45" customHeight="1" x14ac:dyDescent="0.45">
      <c r="A5" s="73" t="s">
        <v>280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</row>
    <row r="6" spans="1:20" ht="14.45" customHeight="1" x14ac:dyDescent="0.45">
      <c r="A6" s="69" t="s">
        <v>139</v>
      </c>
      <c r="B6" s="9"/>
      <c r="C6" s="69" t="s">
        <v>151</v>
      </c>
      <c r="D6" s="69"/>
      <c r="E6" s="69"/>
      <c r="F6" s="69"/>
      <c r="G6" s="69"/>
      <c r="H6" s="69"/>
      <c r="I6" s="69"/>
      <c r="J6" s="9"/>
      <c r="K6" s="69" t="s">
        <v>152</v>
      </c>
      <c r="L6" s="69"/>
      <c r="M6" s="69"/>
      <c r="N6" s="69"/>
      <c r="O6" s="69"/>
      <c r="P6" s="69"/>
      <c r="Q6" s="69"/>
      <c r="R6" s="69"/>
    </row>
    <row r="7" spans="1:20" ht="40.5" customHeight="1" x14ac:dyDescent="0.45">
      <c r="A7" s="69"/>
      <c r="B7" s="9"/>
      <c r="C7" s="5" t="s">
        <v>13</v>
      </c>
      <c r="D7" s="10"/>
      <c r="E7" s="5" t="s">
        <v>281</v>
      </c>
      <c r="F7" s="10"/>
      <c r="G7" s="5" t="s">
        <v>282</v>
      </c>
      <c r="H7" s="10"/>
      <c r="I7" s="5" t="s">
        <v>283</v>
      </c>
      <c r="J7" s="9"/>
      <c r="K7" s="5" t="s">
        <v>13</v>
      </c>
      <c r="L7" s="10"/>
      <c r="M7" s="5" t="s">
        <v>281</v>
      </c>
      <c r="N7" s="10"/>
      <c r="O7" s="5" t="s">
        <v>282</v>
      </c>
      <c r="P7" s="10"/>
      <c r="Q7" s="80" t="s">
        <v>283</v>
      </c>
      <c r="R7" s="80"/>
    </row>
    <row r="8" spans="1:20" ht="21.75" customHeight="1" x14ac:dyDescent="0.45">
      <c r="A8" s="35" t="s">
        <v>61</v>
      </c>
      <c r="B8" s="9"/>
      <c r="C8" s="53">
        <v>28977294</v>
      </c>
      <c r="D8" s="56"/>
      <c r="E8" s="53">
        <v>269446257102</v>
      </c>
      <c r="F8" s="56"/>
      <c r="G8" s="53">
        <v>161048691845</v>
      </c>
      <c r="H8" s="56"/>
      <c r="I8" s="53">
        <v>108397565257</v>
      </c>
      <c r="J8" s="56"/>
      <c r="K8" s="53">
        <v>29500000</v>
      </c>
      <c r="L8" s="56"/>
      <c r="M8" s="53">
        <v>272001184192</v>
      </c>
      <c r="N8" s="56"/>
      <c r="O8" s="53">
        <v>163880605172</v>
      </c>
      <c r="P8" s="56"/>
      <c r="Q8" s="81">
        <v>108120579020</v>
      </c>
      <c r="R8" s="81"/>
      <c r="T8" s="44"/>
    </row>
    <row r="9" spans="1:20" ht="21.75" customHeight="1" x14ac:dyDescent="0.45">
      <c r="A9" s="36" t="s">
        <v>33</v>
      </c>
      <c r="B9" s="9"/>
      <c r="C9" s="54">
        <v>15000000</v>
      </c>
      <c r="D9" s="56"/>
      <c r="E9" s="54">
        <v>3063211757610</v>
      </c>
      <c r="F9" s="56"/>
      <c r="G9" s="54">
        <v>1686299308704</v>
      </c>
      <c r="H9" s="56"/>
      <c r="I9" s="54">
        <v>1376912448906</v>
      </c>
      <c r="J9" s="56"/>
      <c r="K9" s="54">
        <v>15000000</v>
      </c>
      <c r="L9" s="56"/>
      <c r="M9" s="54">
        <v>3063211757610</v>
      </c>
      <c r="N9" s="56"/>
      <c r="O9" s="54">
        <v>1686299308704</v>
      </c>
      <c r="P9" s="56"/>
      <c r="Q9" s="77">
        <v>1376912448906</v>
      </c>
      <c r="R9" s="77"/>
    </row>
    <row r="10" spans="1:20" ht="21.75" customHeight="1" x14ac:dyDescent="0.45">
      <c r="A10" s="36" t="s">
        <v>28</v>
      </c>
      <c r="B10" s="9"/>
      <c r="C10" s="54">
        <v>35484070</v>
      </c>
      <c r="D10" s="56"/>
      <c r="E10" s="54">
        <v>461650566437</v>
      </c>
      <c r="F10" s="56"/>
      <c r="G10" s="54">
        <v>288665999497</v>
      </c>
      <c r="H10" s="56"/>
      <c r="I10" s="54">
        <v>172984566940</v>
      </c>
      <c r="J10" s="56"/>
      <c r="K10" s="54">
        <v>39884070</v>
      </c>
      <c r="L10" s="56"/>
      <c r="M10" s="54">
        <v>663533853494</v>
      </c>
      <c r="N10" s="56"/>
      <c r="O10" s="54">
        <v>441693878657</v>
      </c>
      <c r="P10" s="56"/>
      <c r="Q10" s="77">
        <v>221839974837</v>
      </c>
      <c r="R10" s="77"/>
    </row>
    <row r="11" spans="1:20" ht="21.75" customHeight="1" x14ac:dyDescent="0.45">
      <c r="A11" s="36" t="s">
        <v>59</v>
      </c>
      <c r="B11" s="9"/>
      <c r="C11" s="54">
        <v>774000000</v>
      </c>
      <c r="D11" s="56"/>
      <c r="E11" s="54">
        <v>1770279138900</v>
      </c>
      <c r="F11" s="56"/>
      <c r="G11" s="54">
        <v>2029451338470</v>
      </c>
      <c r="H11" s="56"/>
      <c r="I11" s="54">
        <v>-259172199570</v>
      </c>
      <c r="J11" s="56"/>
      <c r="K11" s="54">
        <v>774000000</v>
      </c>
      <c r="L11" s="56"/>
      <c r="M11" s="54">
        <v>1770279138900</v>
      </c>
      <c r="N11" s="56"/>
      <c r="O11" s="54">
        <v>2029451338470</v>
      </c>
      <c r="P11" s="56"/>
      <c r="Q11" s="77">
        <v>-259172199570</v>
      </c>
      <c r="R11" s="77"/>
    </row>
    <row r="12" spans="1:20" ht="21.75" customHeight="1" x14ac:dyDescent="0.45">
      <c r="A12" s="36" t="s">
        <v>36</v>
      </c>
      <c r="B12" s="9"/>
      <c r="C12" s="54">
        <v>22500000</v>
      </c>
      <c r="D12" s="56"/>
      <c r="E12" s="54">
        <v>150477746079</v>
      </c>
      <c r="F12" s="56"/>
      <c r="G12" s="54">
        <v>165659476501</v>
      </c>
      <c r="H12" s="56"/>
      <c r="I12" s="54">
        <v>-15181730422</v>
      </c>
      <c r="J12" s="56"/>
      <c r="K12" s="54">
        <v>22500000</v>
      </c>
      <c r="L12" s="56"/>
      <c r="M12" s="54">
        <v>150477746079</v>
      </c>
      <c r="N12" s="56"/>
      <c r="O12" s="54">
        <v>165659476501</v>
      </c>
      <c r="P12" s="56"/>
      <c r="Q12" s="77">
        <v>-15181730422</v>
      </c>
      <c r="R12" s="77"/>
    </row>
    <row r="13" spans="1:20" ht="21.75" customHeight="1" x14ac:dyDescent="0.45">
      <c r="A13" s="36" t="s">
        <v>82</v>
      </c>
      <c r="B13" s="9"/>
      <c r="C13" s="54">
        <v>108994801</v>
      </c>
      <c r="D13" s="56"/>
      <c r="E13" s="54">
        <v>892969498651</v>
      </c>
      <c r="F13" s="56"/>
      <c r="G13" s="54">
        <v>823693623693</v>
      </c>
      <c r="H13" s="56"/>
      <c r="I13" s="54">
        <v>69275874958</v>
      </c>
      <c r="J13" s="56"/>
      <c r="K13" s="54">
        <v>108994801</v>
      </c>
      <c r="L13" s="56"/>
      <c r="M13" s="54">
        <v>892969498651</v>
      </c>
      <c r="N13" s="56"/>
      <c r="O13" s="54">
        <v>823693623693</v>
      </c>
      <c r="P13" s="56"/>
      <c r="Q13" s="77">
        <v>69275874958</v>
      </c>
      <c r="R13" s="77"/>
    </row>
    <row r="14" spans="1:20" ht="21.75" customHeight="1" x14ac:dyDescent="0.45">
      <c r="A14" s="36" t="s">
        <v>34</v>
      </c>
      <c r="B14" s="9"/>
      <c r="C14" s="54">
        <v>15000000</v>
      </c>
      <c r="D14" s="56"/>
      <c r="E14" s="54">
        <v>263966315302</v>
      </c>
      <c r="F14" s="56"/>
      <c r="G14" s="54">
        <v>247098383787</v>
      </c>
      <c r="H14" s="56"/>
      <c r="I14" s="54">
        <v>16867931515</v>
      </c>
      <c r="J14" s="56"/>
      <c r="K14" s="54">
        <v>37100000</v>
      </c>
      <c r="L14" s="56"/>
      <c r="M14" s="54">
        <v>587893274065</v>
      </c>
      <c r="N14" s="56"/>
      <c r="O14" s="54">
        <v>611561138715</v>
      </c>
      <c r="P14" s="56"/>
      <c r="Q14" s="77">
        <v>-23667864650</v>
      </c>
      <c r="R14" s="77"/>
    </row>
    <row r="15" spans="1:20" ht="21.75" customHeight="1" x14ac:dyDescent="0.45">
      <c r="A15" s="36" t="s">
        <v>50</v>
      </c>
      <c r="B15" s="9"/>
      <c r="C15" s="54">
        <v>305000000</v>
      </c>
      <c r="D15" s="56"/>
      <c r="E15" s="54">
        <v>1768728091986</v>
      </c>
      <c r="F15" s="56"/>
      <c r="G15" s="54">
        <v>1609329244900</v>
      </c>
      <c r="H15" s="56"/>
      <c r="I15" s="54">
        <v>159398847086</v>
      </c>
      <c r="J15" s="56"/>
      <c r="K15" s="54">
        <v>305000000</v>
      </c>
      <c r="L15" s="56"/>
      <c r="M15" s="54">
        <v>1768728091986</v>
      </c>
      <c r="N15" s="56"/>
      <c r="O15" s="54">
        <v>1609329244900</v>
      </c>
      <c r="P15" s="56"/>
      <c r="Q15" s="77">
        <v>159398847086</v>
      </c>
      <c r="R15" s="77"/>
    </row>
    <row r="16" spans="1:20" ht="21.75" customHeight="1" x14ac:dyDescent="0.45">
      <c r="A16" s="36" t="s">
        <v>91</v>
      </c>
      <c r="B16" s="9"/>
      <c r="C16" s="54">
        <v>88244000</v>
      </c>
      <c r="D16" s="56"/>
      <c r="E16" s="54">
        <v>484567974097</v>
      </c>
      <c r="F16" s="56"/>
      <c r="G16" s="54">
        <v>458293754510</v>
      </c>
      <c r="H16" s="56"/>
      <c r="I16" s="54">
        <v>26274219587</v>
      </c>
      <c r="J16" s="56"/>
      <c r="K16" s="54">
        <v>88244000</v>
      </c>
      <c r="L16" s="56"/>
      <c r="M16" s="54">
        <v>484567974097</v>
      </c>
      <c r="N16" s="56"/>
      <c r="O16" s="54">
        <v>458293754510</v>
      </c>
      <c r="P16" s="56"/>
      <c r="Q16" s="77">
        <v>26274219587</v>
      </c>
      <c r="R16" s="77"/>
    </row>
    <row r="17" spans="1:18" ht="21.75" customHeight="1" x14ac:dyDescent="0.45">
      <c r="A17" s="36" t="s">
        <v>37</v>
      </c>
      <c r="B17" s="9"/>
      <c r="C17" s="54">
        <v>15000000</v>
      </c>
      <c r="D17" s="56"/>
      <c r="E17" s="54">
        <v>797100943700</v>
      </c>
      <c r="F17" s="56"/>
      <c r="G17" s="54">
        <v>463439972352</v>
      </c>
      <c r="H17" s="56"/>
      <c r="I17" s="54">
        <v>333660971348</v>
      </c>
      <c r="J17" s="56"/>
      <c r="K17" s="54">
        <v>29240794</v>
      </c>
      <c r="L17" s="56"/>
      <c r="M17" s="54">
        <v>1207532763452</v>
      </c>
      <c r="N17" s="56"/>
      <c r="O17" s="54">
        <v>821812838706</v>
      </c>
      <c r="P17" s="56"/>
      <c r="Q17" s="77">
        <v>385719924746</v>
      </c>
      <c r="R17" s="77"/>
    </row>
    <row r="18" spans="1:18" ht="21.75" customHeight="1" x14ac:dyDescent="0.45">
      <c r="A18" s="36" t="s">
        <v>46</v>
      </c>
      <c r="B18" s="9"/>
      <c r="C18" s="54">
        <v>10586666</v>
      </c>
      <c r="D18" s="56"/>
      <c r="E18" s="54">
        <v>65550145904</v>
      </c>
      <c r="F18" s="56"/>
      <c r="G18" s="54">
        <v>34814806905</v>
      </c>
      <c r="H18" s="56"/>
      <c r="I18" s="54">
        <v>30735338999</v>
      </c>
      <c r="J18" s="56"/>
      <c r="K18" s="54">
        <v>110586666</v>
      </c>
      <c r="L18" s="56"/>
      <c r="M18" s="54">
        <v>551640574381</v>
      </c>
      <c r="N18" s="56"/>
      <c r="O18" s="54">
        <v>382129173417</v>
      </c>
      <c r="P18" s="56"/>
      <c r="Q18" s="77">
        <v>169511400964</v>
      </c>
      <c r="R18" s="77"/>
    </row>
    <row r="19" spans="1:18" ht="21.75" customHeight="1" x14ac:dyDescent="0.45">
      <c r="A19" s="36" t="s">
        <v>45</v>
      </c>
      <c r="B19" s="9"/>
      <c r="C19" s="54">
        <v>11770</v>
      </c>
      <c r="D19" s="56"/>
      <c r="E19" s="54">
        <v>488182957</v>
      </c>
      <c r="F19" s="56"/>
      <c r="G19" s="54">
        <v>443364157</v>
      </c>
      <c r="H19" s="56"/>
      <c r="I19" s="54">
        <v>44818800</v>
      </c>
      <c r="J19" s="56"/>
      <c r="K19" s="54">
        <v>77748754</v>
      </c>
      <c r="L19" s="56"/>
      <c r="M19" s="54">
        <v>3332486490819</v>
      </c>
      <c r="N19" s="56"/>
      <c r="O19" s="54">
        <v>2983198956874</v>
      </c>
      <c r="P19" s="56"/>
      <c r="Q19" s="77">
        <v>349287533945</v>
      </c>
      <c r="R19" s="77"/>
    </row>
    <row r="20" spans="1:18" ht="21.75" customHeight="1" x14ac:dyDescent="0.45">
      <c r="A20" s="36" t="s">
        <v>49</v>
      </c>
      <c r="B20" s="9"/>
      <c r="C20" s="54">
        <v>5500000</v>
      </c>
      <c r="D20" s="56"/>
      <c r="E20" s="54">
        <v>441809961590</v>
      </c>
      <c r="F20" s="56"/>
      <c r="G20" s="54">
        <v>236036226250</v>
      </c>
      <c r="H20" s="56"/>
      <c r="I20" s="54">
        <v>205773735340</v>
      </c>
      <c r="J20" s="56"/>
      <c r="K20" s="54">
        <v>5500000</v>
      </c>
      <c r="L20" s="56"/>
      <c r="M20" s="54">
        <v>441809961590</v>
      </c>
      <c r="N20" s="56"/>
      <c r="O20" s="54">
        <v>236036226250</v>
      </c>
      <c r="P20" s="56"/>
      <c r="Q20" s="77">
        <v>205773735340</v>
      </c>
      <c r="R20" s="77"/>
    </row>
    <row r="21" spans="1:18" ht="21.75" customHeight="1" x14ac:dyDescent="0.45">
      <c r="A21" s="36" t="s">
        <v>58</v>
      </c>
      <c r="B21" s="9"/>
      <c r="C21" s="54">
        <v>5003460</v>
      </c>
      <c r="D21" s="56"/>
      <c r="E21" s="54">
        <v>338461708561</v>
      </c>
      <c r="F21" s="56"/>
      <c r="G21" s="54">
        <v>268483947840</v>
      </c>
      <c r="H21" s="56"/>
      <c r="I21" s="54">
        <v>69977760721</v>
      </c>
      <c r="J21" s="56"/>
      <c r="K21" s="54">
        <v>5003460</v>
      </c>
      <c r="L21" s="56"/>
      <c r="M21" s="54">
        <v>338461708561</v>
      </c>
      <c r="N21" s="56"/>
      <c r="O21" s="54">
        <v>268483947840</v>
      </c>
      <c r="P21" s="56"/>
      <c r="Q21" s="77">
        <v>69977760721</v>
      </c>
      <c r="R21" s="77"/>
    </row>
    <row r="22" spans="1:18" ht="21.75" customHeight="1" x14ac:dyDescent="0.45">
      <c r="A22" s="36" t="s">
        <v>69</v>
      </c>
      <c r="B22" s="9"/>
      <c r="C22" s="54">
        <v>74400000</v>
      </c>
      <c r="D22" s="56"/>
      <c r="E22" s="54">
        <v>1377963171010</v>
      </c>
      <c r="F22" s="56"/>
      <c r="G22" s="54">
        <v>979258134052</v>
      </c>
      <c r="H22" s="56"/>
      <c r="I22" s="54">
        <v>398705036958</v>
      </c>
      <c r="J22" s="56"/>
      <c r="K22" s="54">
        <v>507600000</v>
      </c>
      <c r="L22" s="56"/>
      <c r="M22" s="54">
        <v>7840156046176</v>
      </c>
      <c r="N22" s="56"/>
      <c r="O22" s="54">
        <v>6128722856484</v>
      </c>
      <c r="P22" s="56"/>
      <c r="Q22" s="77">
        <v>1711433189692</v>
      </c>
      <c r="R22" s="77"/>
    </row>
    <row r="23" spans="1:18" ht="21.75" customHeight="1" x14ac:dyDescent="0.45">
      <c r="A23" s="36" t="s">
        <v>21</v>
      </c>
      <c r="B23" s="9"/>
      <c r="C23" s="54">
        <v>800000</v>
      </c>
      <c r="D23" s="56"/>
      <c r="E23" s="54">
        <v>2620527048</v>
      </c>
      <c r="F23" s="56"/>
      <c r="G23" s="54">
        <v>1357746666</v>
      </c>
      <c r="H23" s="56"/>
      <c r="I23" s="54">
        <v>1262780382</v>
      </c>
      <c r="J23" s="56"/>
      <c r="K23" s="54">
        <v>800000</v>
      </c>
      <c r="L23" s="56"/>
      <c r="M23" s="54">
        <v>2620527048</v>
      </c>
      <c r="N23" s="56"/>
      <c r="O23" s="54">
        <v>1357746666</v>
      </c>
      <c r="P23" s="56"/>
      <c r="Q23" s="77">
        <v>1262780382</v>
      </c>
      <c r="R23" s="77"/>
    </row>
    <row r="24" spans="1:18" ht="21.75" customHeight="1" x14ac:dyDescent="0.45">
      <c r="A24" s="36" t="s">
        <v>157</v>
      </c>
      <c r="B24" s="9"/>
      <c r="C24" s="54">
        <v>0</v>
      </c>
      <c r="D24" s="56"/>
      <c r="E24" s="54">
        <v>0</v>
      </c>
      <c r="F24" s="56"/>
      <c r="G24" s="54">
        <v>0</v>
      </c>
      <c r="H24" s="56"/>
      <c r="I24" s="54">
        <v>0</v>
      </c>
      <c r="J24" s="56"/>
      <c r="K24" s="54">
        <v>20840962</v>
      </c>
      <c r="L24" s="56"/>
      <c r="M24" s="54">
        <v>84355959844</v>
      </c>
      <c r="N24" s="56"/>
      <c r="O24" s="54">
        <v>70621553963</v>
      </c>
      <c r="P24" s="56"/>
      <c r="Q24" s="77">
        <v>13734405881</v>
      </c>
      <c r="R24" s="77"/>
    </row>
    <row r="25" spans="1:18" ht="21.75" customHeight="1" x14ac:dyDescent="0.45">
      <c r="A25" s="36" t="s">
        <v>158</v>
      </c>
      <c r="B25" s="9"/>
      <c r="C25" s="54">
        <v>0</v>
      </c>
      <c r="D25" s="56"/>
      <c r="E25" s="54">
        <v>0</v>
      </c>
      <c r="F25" s="56"/>
      <c r="G25" s="54">
        <v>0</v>
      </c>
      <c r="H25" s="56"/>
      <c r="I25" s="54">
        <v>0</v>
      </c>
      <c r="J25" s="56"/>
      <c r="K25" s="54">
        <v>100000000</v>
      </c>
      <c r="L25" s="56"/>
      <c r="M25" s="54">
        <v>279828147940</v>
      </c>
      <c r="N25" s="56"/>
      <c r="O25" s="54">
        <v>313259639000</v>
      </c>
      <c r="P25" s="56"/>
      <c r="Q25" s="77">
        <v>-33431491060</v>
      </c>
      <c r="R25" s="77"/>
    </row>
    <row r="26" spans="1:18" ht="21.75" customHeight="1" x14ac:dyDescent="0.45">
      <c r="A26" s="36" t="s">
        <v>159</v>
      </c>
      <c r="B26" s="9"/>
      <c r="C26" s="54">
        <v>0</v>
      </c>
      <c r="D26" s="56"/>
      <c r="E26" s="54">
        <v>0</v>
      </c>
      <c r="F26" s="56"/>
      <c r="G26" s="54">
        <v>0</v>
      </c>
      <c r="H26" s="56"/>
      <c r="I26" s="54">
        <v>0</v>
      </c>
      <c r="J26" s="56"/>
      <c r="K26" s="54">
        <v>40000000</v>
      </c>
      <c r="L26" s="56"/>
      <c r="M26" s="54">
        <v>369211315072</v>
      </c>
      <c r="N26" s="56"/>
      <c r="O26" s="54">
        <v>197593111250</v>
      </c>
      <c r="P26" s="56"/>
      <c r="Q26" s="77">
        <v>171618203822</v>
      </c>
      <c r="R26" s="77"/>
    </row>
    <row r="27" spans="1:18" ht="21.75" customHeight="1" x14ac:dyDescent="0.45">
      <c r="A27" s="36" t="s">
        <v>160</v>
      </c>
      <c r="B27" s="9"/>
      <c r="C27" s="54">
        <v>0</v>
      </c>
      <c r="D27" s="56"/>
      <c r="E27" s="54">
        <v>0</v>
      </c>
      <c r="F27" s="56"/>
      <c r="G27" s="54">
        <v>0</v>
      </c>
      <c r="H27" s="56"/>
      <c r="I27" s="54">
        <v>0</v>
      </c>
      <c r="J27" s="56"/>
      <c r="K27" s="54">
        <v>50000000</v>
      </c>
      <c r="L27" s="56"/>
      <c r="M27" s="54">
        <v>449937129973</v>
      </c>
      <c r="N27" s="56"/>
      <c r="O27" s="54">
        <v>442239915529</v>
      </c>
      <c r="P27" s="56"/>
      <c r="Q27" s="77">
        <v>7697214444</v>
      </c>
      <c r="R27" s="77"/>
    </row>
    <row r="28" spans="1:18" ht="21.75" customHeight="1" x14ac:dyDescent="0.45">
      <c r="A28" s="36" t="s">
        <v>161</v>
      </c>
      <c r="B28" s="9"/>
      <c r="C28" s="54">
        <v>0</v>
      </c>
      <c r="D28" s="56"/>
      <c r="E28" s="54">
        <v>0</v>
      </c>
      <c r="F28" s="56"/>
      <c r="G28" s="54">
        <v>0</v>
      </c>
      <c r="H28" s="56"/>
      <c r="I28" s="54">
        <v>0</v>
      </c>
      <c r="J28" s="56"/>
      <c r="K28" s="54">
        <v>120000000</v>
      </c>
      <c r="L28" s="56"/>
      <c r="M28" s="54">
        <v>1015489118811</v>
      </c>
      <c r="N28" s="56"/>
      <c r="O28" s="54">
        <v>986234413007</v>
      </c>
      <c r="P28" s="56"/>
      <c r="Q28" s="77">
        <v>29254705804</v>
      </c>
      <c r="R28" s="77"/>
    </row>
    <row r="29" spans="1:18" ht="21.75" customHeight="1" x14ac:dyDescent="0.45">
      <c r="A29" s="36" t="s">
        <v>41</v>
      </c>
      <c r="B29" s="9"/>
      <c r="C29" s="54">
        <v>0</v>
      </c>
      <c r="D29" s="56"/>
      <c r="E29" s="54">
        <v>0</v>
      </c>
      <c r="F29" s="56"/>
      <c r="G29" s="54">
        <v>0</v>
      </c>
      <c r="H29" s="56"/>
      <c r="I29" s="54">
        <v>0</v>
      </c>
      <c r="J29" s="56"/>
      <c r="K29" s="54">
        <v>778648</v>
      </c>
      <c r="L29" s="56"/>
      <c r="M29" s="54">
        <v>1894645097</v>
      </c>
      <c r="N29" s="56"/>
      <c r="O29" s="54">
        <v>1908393758</v>
      </c>
      <c r="P29" s="56"/>
      <c r="Q29" s="77">
        <v>-13748661</v>
      </c>
      <c r="R29" s="77"/>
    </row>
    <row r="30" spans="1:18" ht="21.75" customHeight="1" x14ac:dyDescent="0.45">
      <c r="A30" s="36" t="s">
        <v>162</v>
      </c>
      <c r="B30" s="9"/>
      <c r="C30" s="54">
        <v>0</v>
      </c>
      <c r="D30" s="56"/>
      <c r="E30" s="54">
        <v>0</v>
      </c>
      <c r="F30" s="56"/>
      <c r="G30" s="54">
        <v>0</v>
      </c>
      <c r="H30" s="56"/>
      <c r="I30" s="54">
        <v>0</v>
      </c>
      <c r="J30" s="56"/>
      <c r="K30" s="54">
        <v>200000000</v>
      </c>
      <c r="L30" s="56"/>
      <c r="M30" s="54">
        <v>464769503362</v>
      </c>
      <c r="N30" s="56"/>
      <c r="O30" s="54">
        <v>476884962000</v>
      </c>
      <c r="P30" s="56"/>
      <c r="Q30" s="77">
        <v>-12115458638</v>
      </c>
      <c r="R30" s="77"/>
    </row>
    <row r="31" spans="1:18" ht="21.75" customHeight="1" x14ac:dyDescent="0.45">
      <c r="A31" s="36" t="s">
        <v>163</v>
      </c>
      <c r="B31" s="9"/>
      <c r="C31" s="54">
        <v>0</v>
      </c>
      <c r="D31" s="56"/>
      <c r="E31" s="54">
        <v>0</v>
      </c>
      <c r="F31" s="56"/>
      <c r="G31" s="54">
        <v>0</v>
      </c>
      <c r="H31" s="56"/>
      <c r="I31" s="54">
        <v>0</v>
      </c>
      <c r="J31" s="56"/>
      <c r="K31" s="54">
        <v>317439653</v>
      </c>
      <c r="L31" s="56"/>
      <c r="M31" s="54">
        <v>1814141742355</v>
      </c>
      <c r="N31" s="56"/>
      <c r="O31" s="54">
        <v>2004841700593</v>
      </c>
      <c r="P31" s="56"/>
      <c r="Q31" s="77">
        <v>-190699958238</v>
      </c>
      <c r="R31" s="77"/>
    </row>
    <row r="32" spans="1:18" ht="21.75" customHeight="1" x14ac:dyDescent="0.45">
      <c r="A32" s="36" t="s">
        <v>164</v>
      </c>
      <c r="B32" s="9"/>
      <c r="C32" s="54">
        <v>0</v>
      </c>
      <c r="D32" s="56"/>
      <c r="E32" s="54">
        <v>0</v>
      </c>
      <c r="F32" s="56"/>
      <c r="G32" s="54">
        <v>0</v>
      </c>
      <c r="H32" s="56"/>
      <c r="I32" s="54">
        <v>0</v>
      </c>
      <c r="J32" s="56"/>
      <c r="K32" s="54">
        <v>8500000</v>
      </c>
      <c r="L32" s="56"/>
      <c r="M32" s="54">
        <v>237329415929</v>
      </c>
      <c r="N32" s="56"/>
      <c r="O32" s="54">
        <v>298489700050</v>
      </c>
      <c r="P32" s="56"/>
      <c r="Q32" s="77">
        <v>-61160284121</v>
      </c>
      <c r="R32" s="77"/>
    </row>
    <row r="33" spans="1:18" ht="21.75" customHeight="1" x14ac:dyDescent="0.45">
      <c r="A33" s="36" t="s">
        <v>165</v>
      </c>
      <c r="B33" s="9"/>
      <c r="C33" s="54">
        <v>0</v>
      </c>
      <c r="D33" s="56"/>
      <c r="E33" s="54">
        <v>0</v>
      </c>
      <c r="F33" s="56"/>
      <c r="G33" s="54">
        <v>0</v>
      </c>
      <c r="H33" s="56"/>
      <c r="I33" s="54">
        <v>0</v>
      </c>
      <c r="J33" s="56"/>
      <c r="K33" s="54">
        <v>19000000</v>
      </c>
      <c r="L33" s="56"/>
      <c r="M33" s="54">
        <v>1087418236932</v>
      </c>
      <c r="N33" s="56"/>
      <c r="O33" s="54">
        <v>1149098273500</v>
      </c>
      <c r="P33" s="56"/>
      <c r="Q33" s="77">
        <v>-61680036568</v>
      </c>
      <c r="R33" s="77"/>
    </row>
    <row r="34" spans="1:18" ht="21.75" customHeight="1" x14ac:dyDescent="0.45">
      <c r="A34" s="36" t="s">
        <v>85</v>
      </c>
      <c r="B34" s="9"/>
      <c r="C34" s="54">
        <v>0</v>
      </c>
      <c r="D34" s="56"/>
      <c r="E34" s="54">
        <v>0</v>
      </c>
      <c r="F34" s="56"/>
      <c r="G34" s="54">
        <v>0</v>
      </c>
      <c r="H34" s="56"/>
      <c r="I34" s="54">
        <v>0</v>
      </c>
      <c r="J34" s="56"/>
      <c r="K34" s="54">
        <v>50000000</v>
      </c>
      <c r="L34" s="56"/>
      <c r="M34" s="54">
        <v>149511116987</v>
      </c>
      <c r="N34" s="56"/>
      <c r="O34" s="54">
        <v>193821330100</v>
      </c>
      <c r="P34" s="56"/>
      <c r="Q34" s="77">
        <v>-44310213113</v>
      </c>
      <c r="R34" s="77"/>
    </row>
    <row r="35" spans="1:18" ht="21.75" customHeight="1" x14ac:dyDescent="0.45">
      <c r="A35" s="36" t="s">
        <v>166</v>
      </c>
      <c r="B35" s="9"/>
      <c r="C35" s="54">
        <v>0</v>
      </c>
      <c r="D35" s="56"/>
      <c r="E35" s="54">
        <v>0</v>
      </c>
      <c r="F35" s="56"/>
      <c r="G35" s="54">
        <v>0</v>
      </c>
      <c r="H35" s="56"/>
      <c r="I35" s="54">
        <v>0</v>
      </c>
      <c r="J35" s="56"/>
      <c r="K35" s="54">
        <v>342</v>
      </c>
      <c r="L35" s="56"/>
      <c r="M35" s="54">
        <v>2640195</v>
      </c>
      <c r="N35" s="56"/>
      <c r="O35" s="54">
        <v>2179495</v>
      </c>
      <c r="P35" s="56"/>
      <c r="Q35" s="77">
        <v>460700</v>
      </c>
      <c r="R35" s="77"/>
    </row>
    <row r="36" spans="1:18" ht="21.75" customHeight="1" x14ac:dyDescent="0.45">
      <c r="A36" s="36" t="s">
        <v>167</v>
      </c>
      <c r="B36" s="9"/>
      <c r="C36" s="54">
        <v>0</v>
      </c>
      <c r="D36" s="56"/>
      <c r="E36" s="54">
        <v>0</v>
      </c>
      <c r="F36" s="56"/>
      <c r="G36" s="54">
        <v>0</v>
      </c>
      <c r="H36" s="56"/>
      <c r="I36" s="54">
        <v>0</v>
      </c>
      <c r="J36" s="56"/>
      <c r="K36" s="54">
        <v>148583182</v>
      </c>
      <c r="L36" s="56"/>
      <c r="M36" s="54">
        <v>175063017706</v>
      </c>
      <c r="N36" s="56"/>
      <c r="O36" s="54">
        <v>224213329200</v>
      </c>
      <c r="P36" s="56"/>
      <c r="Q36" s="77">
        <v>-49150311494</v>
      </c>
      <c r="R36" s="77"/>
    </row>
    <row r="37" spans="1:18" ht="21.75" customHeight="1" x14ac:dyDescent="0.45">
      <c r="A37" s="36" t="s">
        <v>168</v>
      </c>
      <c r="B37" s="9"/>
      <c r="C37" s="54">
        <v>0</v>
      </c>
      <c r="D37" s="56"/>
      <c r="E37" s="54">
        <v>0</v>
      </c>
      <c r="F37" s="56"/>
      <c r="G37" s="54">
        <v>0</v>
      </c>
      <c r="H37" s="56"/>
      <c r="I37" s="54">
        <v>0</v>
      </c>
      <c r="J37" s="56"/>
      <c r="K37" s="54">
        <v>375704</v>
      </c>
      <c r="L37" s="56"/>
      <c r="M37" s="54">
        <v>1895316538980</v>
      </c>
      <c r="N37" s="56"/>
      <c r="O37" s="54">
        <v>1236855120366</v>
      </c>
      <c r="P37" s="56"/>
      <c r="Q37" s="77">
        <v>658461418614</v>
      </c>
      <c r="R37" s="77"/>
    </row>
    <row r="38" spans="1:18" ht="21.75" customHeight="1" x14ac:dyDescent="0.45">
      <c r="A38" s="36" t="s">
        <v>169</v>
      </c>
      <c r="B38" s="9"/>
      <c r="C38" s="54">
        <v>0</v>
      </c>
      <c r="D38" s="56"/>
      <c r="E38" s="54">
        <v>0</v>
      </c>
      <c r="F38" s="56"/>
      <c r="G38" s="54">
        <v>0</v>
      </c>
      <c r="H38" s="56"/>
      <c r="I38" s="54">
        <v>0</v>
      </c>
      <c r="J38" s="56"/>
      <c r="K38" s="54">
        <v>647</v>
      </c>
      <c r="L38" s="56"/>
      <c r="M38" s="54">
        <v>4699434</v>
      </c>
      <c r="N38" s="56"/>
      <c r="O38" s="54">
        <v>4108363</v>
      </c>
      <c r="P38" s="56"/>
      <c r="Q38" s="77">
        <v>591071</v>
      </c>
      <c r="R38" s="77"/>
    </row>
    <row r="39" spans="1:18" ht="21.75" customHeight="1" x14ac:dyDescent="0.45">
      <c r="A39" s="36" t="s">
        <v>56</v>
      </c>
      <c r="B39" s="9"/>
      <c r="C39" s="54">
        <v>0</v>
      </c>
      <c r="D39" s="56"/>
      <c r="E39" s="54">
        <v>0</v>
      </c>
      <c r="F39" s="56"/>
      <c r="G39" s="54">
        <v>0</v>
      </c>
      <c r="H39" s="56"/>
      <c r="I39" s="54">
        <v>0</v>
      </c>
      <c r="J39" s="56"/>
      <c r="K39" s="54">
        <v>2000000</v>
      </c>
      <c r="L39" s="56"/>
      <c r="M39" s="54">
        <v>76920770932</v>
      </c>
      <c r="N39" s="56"/>
      <c r="O39" s="54">
        <v>67121966092</v>
      </c>
      <c r="P39" s="56"/>
      <c r="Q39" s="77">
        <v>9798804840</v>
      </c>
      <c r="R39" s="77"/>
    </row>
    <row r="40" spans="1:18" ht="21.75" customHeight="1" x14ac:dyDescent="0.45">
      <c r="A40" s="36" t="s">
        <v>44</v>
      </c>
      <c r="B40" s="9"/>
      <c r="C40" s="54">
        <v>0</v>
      </c>
      <c r="D40" s="56"/>
      <c r="E40" s="54">
        <v>0</v>
      </c>
      <c r="F40" s="56"/>
      <c r="G40" s="54">
        <v>0</v>
      </c>
      <c r="H40" s="56"/>
      <c r="I40" s="54">
        <v>0</v>
      </c>
      <c r="J40" s="56"/>
      <c r="K40" s="54">
        <v>3000000</v>
      </c>
      <c r="L40" s="56"/>
      <c r="M40" s="54">
        <v>42717223701</v>
      </c>
      <c r="N40" s="56"/>
      <c r="O40" s="54">
        <v>29410882808</v>
      </c>
      <c r="P40" s="56"/>
      <c r="Q40" s="77">
        <v>13306340893</v>
      </c>
      <c r="R40" s="77"/>
    </row>
    <row r="41" spans="1:18" ht="21.75" customHeight="1" x14ac:dyDescent="0.45">
      <c r="A41" s="36" t="s">
        <v>170</v>
      </c>
      <c r="B41" s="9"/>
      <c r="C41" s="54">
        <v>0</v>
      </c>
      <c r="D41" s="56"/>
      <c r="E41" s="54">
        <v>0</v>
      </c>
      <c r="F41" s="56"/>
      <c r="G41" s="54">
        <v>0</v>
      </c>
      <c r="H41" s="56"/>
      <c r="I41" s="54">
        <v>0</v>
      </c>
      <c r="J41" s="56"/>
      <c r="K41" s="54">
        <v>250000000</v>
      </c>
      <c r="L41" s="56"/>
      <c r="M41" s="54">
        <v>1530928278570</v>
      </c>
      <c r="N41" s="56"/>
      <c r="O41" s="54">
        <v>1523631464762</v>
      </c>
      <c r="P41" s="56"/>
      <c r="Q41" s="77">
        <v>7296813808</v>
      </c>
      <c r="R41" s="77"/>
    </row>
    <row r="42" spans="1:18" ht="21.75" customHeight="1" x14ac:dyDescent="0.45">
      <c r="A42" s="36" t="s">
        <v>171</v>
      </c>
      <c r="B42" s="9"/>
      <c r="C42" s="54">
        <v>0</v>
      </c>
      <c r="D42" s="56"/>
      <c r="E42" s="54">
        <v>0</v>
      </c>
      <c r="F42" s="56"/>
      <c r="G42" s="54">
        <v>0</v>
      </c>
      <c r="H42" s="56"/>
      <c r="I42" s="54">
        <v>0</v>
      </c>
      <c r="J42" s="56"/>
      <c r="K42" s="54">
        <v>12684043</v>
      </c>
      <c r="L42" s="56"/>
      <c r="M42" s="54">
        <v>114910680809</v>
      </c>
      <c r="N42" s="56"/>
      <c r="O42" s="54">
        <v>88535937785</v>
      </c>
      <c r="P42" s="56"/>
      <c r="Q42" s="77">
        <v>26374743024</v>
      </c>
      <c r="R42" s="77"/>
    </row>
    <row r="43" spans="1:18" ht="21.75" customHeight="1" x14ac:dyDescent="0.45">
      <c r="A43" s="36" t="s">
        <v>172</v>
      </c>
      <c r="B43" s="9"/>
      <c r="C43" s="54">
        <v>0</v>
      </c>
      <c r="D43" s="56"/>
      <c r="E43" s="54">
        <v>0</v>
      </c>
      <c r="F43" s="56"/>
      <c r="G43" s="54">
        <v>0</v>
      </c>
      <c r="H43" s="56"/>
      <c r="I43" s="54">
        <v>0</v>
      </c>
      <c r="J43" s="56"/>
      <c r="K43" s="54">
        <v>100000000</v>
      </c>
      <c r="L43" s="56"/>
      <c r="M43" s="54">
        <v>1010237809710</v>
      </c>
      <c r="N43" s="56"/>
      <c r="O43" s="54">
        <v>610428602762</v>
      </c>
      <c r="P43" s="56"/>
      <c r="Q43" s="77">
        <v>399809206948</v>
      </c>
      <c r="R43" s="77"/>
    </row>
    <row r="44" spans="1:18" ht="21.75" customHeight="1" x14ac:dyDescent="0.45">
      <c r="A44" s="36" t="s">
        <v>173</v>
      </c>
      <c r="B44" s="9"/>
      <c r="C44" s="54">
        <v>0</v>
      </c>
      <c r="D44" s="56"/>
      <c r="E44" s="54">
        <v>0</v>
      </c>
      <c r="F44" s="56"/>
      <c r="G44" s="54">
        <v>0</v>
      </c>
      <c r="H44" s="56"/>
      <c r="I44" s="54">
        <v>0</v>
      </c>
      <c r="J44" s="56"/>
      <c r="K44" s="54">
        <v>9000000</v>
      </c>
      <c r="L44" s="56"/>
      <c r="M44" s="54">
        <v>34403996126</v>
      </c>
      <c r="N44" s="56"/>
      <c r="O44" s="54">
        <v>28925662770</v>
      </c>
      <c r="P44" s="56"/>
      <c r="Q44" s="77">
        <v>5478333356</v>
      </c>
      <c r="R44" s="77"/>
    </row>
    <row r="45" spans="1:18" ht="21.75" customHeight="1" x14ac:dyDescent="0.45">
      <c r="A45" s="36" t="s">
        <v>19</v>
      </c>
      <c r="B45" s="9"/>
      <c r="C45" s="54">
        <v>0</v>
      </c>
      <c r="D45" s="56"/>
      <c r="E45" s="54">
        <v>0</v>
      </c>
      <c r="F45" s="56"/>
      <c r="G45" s="54">
        <v>0</v>
      </c>
      <c r="H45" s="56"/>
      <c r="I45" s="54">
        <v>0</v>
      </c>
      <c r="J45" s="56"/>
      <c r="K45" s="54">
        <v>1100000</v>
      </c>
      <c r="L45" s="56"/>
      <c r="M45" s="54">
        <v>15150896865</v>
      </c>
      <c r="N45" s="56"/>
      <c r="O45" s="54">
        <v>9396367547</v>
      </c>
      <c r="P45" s="56"/>
      <c r="Q45" s="77">
        <v>5754529318</v>
      </c>
      <c r="R45" s="77"/>
    </row>
    <row r="46" spans="1:18" ht="21.75" customHeight="1" x14ac:dyDescent="0.45">
      <c r="A46" s="36" t="s">
        <v>71</v>
      </c>
      <c r="B46" s="9"/>
      <c r="C46" s="54">
        <v>0</v>
      </c>
      <c r="D46" s="56"/>
      <c r="E46" s="54">
        <v>0</v>
      </c>
      <c r="F46" s="56"/>
      <c r="G46" s="54">
        <v>0</v>
      </c>
      <c r="H46" s="56"/>
      <c r="I46" s="54">
        <v>0</v>
      </c>
      <c r="J46" s="56"/>
      <c r="K46" s="54">
        <v>15330152</v>
      </c>
      <c r="L46" s="56"/>
      <c r="M46" s="54">
        <v>324579268377</v>
      </c>
      <c r="N46" s="56"/>
      <c r="O46" s="54">
        <v>323828575984</v>
      </c>
      <c r="P46" s="56"/>
      <c r="Q46" s="77">
        <v>750692393</v>
      </c>
      <c r="R46" s="77"/>
    </row>
    <row r="47" spans="1:18" ht="21.75" customHeight="1" x14ac:dyDescent="0.45">
      <c r="A47" s="36" t="s">
        <v>48</v>
      </c>
      <c r="B47" s="9"/>
      <c r="C47" s="54">
        <v>0</v>
      </c>
      <c r="D47" s="56"/>
      <c r="E47" s="54">
        <v>0</v>
      </c>
      <c r="F47" s="56"/>
      <c r="G47" s="54">
        <v>0</v>
      </c>
      <c r="H47" s="56"/>
      <c r="I47" s="54">
        <v>0</v>
      </c>
      <c r="J47" s="56"/>
      <c r="K47" s="54">
        <v>153520000</v>
      </c>
      <c r="L47" s="56"/>
      <c r="M47" s="54">
        <v>2231489795005</v>
      </c>
      <c r="N47" s="56"/>
      <c r="O47" s="54">
        <v>1889312621894</v>
      </c>
      <c r="P47" s="56"/>
      <c r="Q47" s="77">
        <v>342177173111</v>
      </c>
      <c r="R47" s="77"/>
    </row>
    <row r="48" spans="1:18" ht="21.75" customHeight="1" x14ac:dyDescent="0.45">
      <c r="A48" s="36" t="s">
        <v>174</v>
      </c>
      <c r="B48" s="9"/>
      <c r="C48" s="54">
        <v>0</v>
      </c>
      <c r="D48" s="56"/>
      <c r="E48" s="54">
        <v>0</v>
      </c>
      <c r="F48" s="56"/>
      <c r="G48" s="54">
        <v>0</v>
      </c>
      <c r="H48" s="56"/>
      <c r="I48" s="54">
        <v>0</v>
      </c>
      <c r="J48" s="56"/>
      <c r="K48" s="54">
        <v>2100000000</v>
      </c>
      <c r="L48" s="56"/>
      <c r="M48" s="54">
        <v>1264083081204</v>
      </c>
      <c r="N48" s="56"/>
      <c r="O48" s="54">
        <v>1104780715062</v>
      </c>
      <c r="P48" s="56"/>
      <c r="Q48" s="77">
        <v>159302366142</v>
      </c>
      <c r="R48" s="77"/>
    </row>
    <row r="49" spans="1:18" ht="21.75" customHeight="1" x14ac:dyDescent="0.45">
      <c r="A49" s="36" t="s">
        <v>81</v>
      </c>
      <c r="B49" s="9"/>
      <c r="C49" s="54">
        <v>0</v>
      </c>
      <c r="D49" s="56"/>
      <c r="E49" s="54">
        <v>0</v>
      </c>
      <c r="F49" s="56"/>
      <c r="G49" s="54">
        <v>0</v>
      </c>
      <c r="H49" s="56"/>
      <c r="I49" s="54">
        <v>0</v>
      </c>
      <c r="J49" s="56"/>
      <c r="K49" s="54">
        <v>26300000</v>
      </c>
      <c r="L49" s="56"/>
      <c r="M49" s="54">
        <v>252281677744</v>
      </c>
      <c r="N49" s="56"/>
      <c r="O49" s="54">
        <v>245308989400</v>
      </c>
      <c r="P49" s="56"/>
      <c r="Q49" s="77">
        <v>6972688344</v>
      </c>
      <c r="R49" s="77"/>
    </row>
    <row r="50" spans="1:18" ht="21.75" customHeight="1" x14ac:dyDescent="0.45">
      <c r="A50" s="36" t="s">
        <v>175</v>
      </c>
      <c r="B50" s="9"/>
      <c r="C50" s="54">
        <v>0</v>
      </c>
      <c r="D50" s="56"/>
      <c r="E50" s="54">
        <v>0</v>
      </c>
      <c r="F50" s="56"/>
      <c r="G50" s="54">
        <v>0</v>
      </c>
      <c r="H50" s="56"/>
      <c r="I50" s="54">
        <v>0</v>
      </c>
      <c r="J50" s="56"/>
      <c r="K50" s="54">
        <v>68504674</v>
      </c>
      <c r="L50" s="56"/>
      <c r="M50" s="54">
        <v>168522562800</v>
      </c>
      <c r="N50" s="56"/>
      <c r="O50" s="54">
        <v>190366999500</v>
      </c>
      <c r="P50" s="56"/>
      <c r="Q50" s="77">
        <v>-21844436700</v>
      </c>
      <c r="R50" s="77"/>
    </row>
    <row r="51" spans="1:18" ht="21.75" customHeight="1" x14ac:dyDescent="0.45">
      <c r="A51" s="36" t="s">
        <v>176</v>
      </c>
      <c r="B51" s="9"/>
      <c r="C51" s="54">
        <v>0</v>
      </c>
      <c r="D51" s="56"/>
      <c r="E51" s="54">
        <v>0</v>
      </c>
      <c r="F51" s="56"/>
      <c r="G51" s="54">
        <v>0</v>
      </c>
      <c r="H51" s="56"/>
      <c r="I51" s="54">
        <v>0</v>
      </c>
      <c r="J51" s="56"/>
      <c r="K51" s="54">
        <v>31000000</v>
      </c>
      <c r="L51" s="56"/>
      <c r="M51" s="54">
        <v>445571432104</v>
      </c>
      <c r="N51" s="56"/>
      <c r="O51" s="54">
        <v>401115224800</v>
      </c>
      <c r="P51" s="56"/>
      <c r="Q51" s="77">
        <v>44456207304</v>
      </c>
      <c r="R51" s="77"/>
    </row>
    <row r="52" spans="1:18" ht="21.75" customHeight="1" x14ac:dyDescent="0.45">
      <c r="A52" s="36" t="s">
        <v>177</v>
      </c>
      <c r="B52" s="9"/>
      <c r="C52" s="54">
        <v>0</v>
      </c>
      <c r="D52" s="56"/>
      <c r="E52" s="54">
        <v>0</v>
      </c>
      <c r="F52" s="56"/>
      <c r="G52" s="54">
        <v>0</v>
      </c>
      <c r="H52" s="56"/>
      <c r="I52" s="54">
        <v>0</v>
      </c>
      <c r="J52" s="56"/>
      <c r="K52" s="54">
        <v>77714051</v>
      </c>
      <c r="L52" s="56"/>
      <c r="M52" s="54">
        <v>294572889528</v>
      </c>
      <c r="N52" s="56"/>
      <c r="O52" s="54">
        <v>328963577883</v>
      </c>
      <c r="P52" s="56"/>
      <c r="Q52" s="77">
        <v>-34390688355</v>
      </c>
      <c r="R52" s="77"/>
    </row>
    <row r="53" spans="1:18" ht="21.75" customHeight="1" x14ac:dyDescent="0.45">
      <c r="A53" s="36" t="s">
        <v>178</v>
      </c>
      <c r="B53" s="9"/>
      <c r="C53" s="54">
        <v>0</v>
      </c>
      <c r="D53" s="56"/>
      <c r="E53" s="54">
        <v>0</v>
      </c>
      <c r="F53" s="56"/>
      <c r="G53" s="54">
        <v>0</v>
      </c>
      <c r="H53" s="56"/>
      <c r="I53" s="54">
        <v>0</v>
      </c>
      <c r="J53" s="56"/>
      <c r="K53" s="54">
        <v>3000000</v>
      </c>
      <c r="L53" s="56"/>
      <c r="M53" s="54">
        <v>445197050676</v>
      </c>
      <c r="N53" s="56"/>
      <c r="O53" s="54">
        <v>809683207752</v>
      </c>
      <c r="P53" s="56"/>
      <c r="Q53" s="77">
        <v>-364486157076</v>
      </c>
      <c r="R53" s="77"/>
    </row>
    <row r="54" spans="1:18" ht="21.75" customHeight="1" x14ac:dyDescent="0.45">
      <c r="A54" s="36" t="s">
        <v>84</v>
      </c>
      <c r="B54" s="9"/>
      <c r="C54" s="54">
        <v>0</v>
      </c>
      <c r="D54" s="56"/>
      <c r="E54" s="54">
        <v>0</v>
      </c>
      <c r="F54" s="56"/>
      <c r="G54" s="54">
        <v>0</v>
      </c>
      <c r="H54" s="56"/>
      <c r="I54" s="54">
        <v>0</v>
      </c>
      <c r="J54" s="56"/>
      <c r="K54" s="54">
        <v>219000</v>
      </c>
      <c r="L54" s="56"/>
      <c r="M54" s="54">
        <v>6727018683</v>
      </c>
      <c r="N54" s="56"/>
      <c r="O54" s="54">
        <v>5272092647</v>
      </c>
      <c r="P54" s="56"/>
      <c r="Q54" s="77">
        <v>1454926036</v>
      </c>
      <c r="R54" s="77"/>
    </row>
    <row r="55" spans="1:18" ht="21.75" customHeight="1" x14ac:dyDescent="0.45">
      <c r="A55" s="36" t="s">
        <v>23</v>
      </c>
      <c r="B55" s="9"/>
      <c r="C55" s="54">
        <v>0</v>
      </c>
      <c r="D55" s="56"/>
      <c r="E55" s="54">
        <v>0</v>
      </c>
      <c r="F55" s="56"/>
      <c r="G55" s="54">
        <v>0</v>
      </c>
      <c r="H55" s="56"/>
      <c r="I55" s="54">
        <v>0</v>
      </c>
      <c r="J55" s="56"/>
      <c r="K55" s="54">
        <v>60000005</v>
      </c>
      <c r="L55" s="56"/>
      <c r="M55" s="54">
        <v>550495522416</v>
      </c>
      <c r="N55" s="56"/>
      <c r="O55" s="54">
        <v>567975378829</v>
      </c>
      <c r="P55" s="56"/>
      <c r="Q55" s="77">
        <v>-17479856413</v>
      </c>
      <c r="R55" s="77"/>
    </row>
    <row r="56" spans="1:18" ht="21.75" customHeight="1" x14ac:dyDescent="0.45">
      <c r="A56" s="36" t="s">
        <v>179</v>
      </c>
      <c r="B56" s="9"/>
      <c r="C56" s="54">
        <v>0</v>
      </c>
      <c r="D56" s="56"/>
      <c r="E56" s="54">
        <v>0</v>
      </c>
      <c r="F56" s="56"/>
      <c r="G56" s="54">
        <v>0</v>
      </c>
      <c r="H56" s="56"/>
      <c r="I56" s="54">
        <v>0</v>
      </c>
      <c r="J56" s="56"/>
      <c r="K56" s="54">
        <v>1497911000</v>
      </c>
      <c r="L56" s="56"/>
      <c r="M56" s="54">
        <v>2361406569847</v>
      </c>
      <c r="N56" s="56"/>
      <c r="O56" s="54">
        <v>2190058321200</v>
      </c>
      <c r="P56" s="56"/>
      <c r="Q56" s="77">
        <v>171348248647</v>
      </c>
      <c r="R56" s="77"/>
    </row>
    <row r="57" spans="1:18" ht="21.75" customHeight="1" x14ac:dyDescent="0.45">
      <c r="A57" s="36" t="s">
        <v>47</v>
      </c>
      <c r="B57" s="9"/>
      <c r="C57" s="54">
        <v>0</v>
      </c>
      <c r="D57" s="56"/>
      <c r="E57" s="54">
        <v>0</v>
      </c>
      <c r="F57" s="56"/>
      <c r="G57" s="54">
        <v>0</v>
      </c>
      <c r="H57" s="56"/>
      <c r="I57" s="54">
        <v>0</v>
      </c>
      <c r="J57" s="56"/>
      <c r="K57" s="54">
        <v>3000000</v>
      </c>
      <c r="L57" s="56"/>
      <c r="M57" s="54">
        <v>222287463103</v>
      </c>
      <c r="N57" s="56"/>
      <c r="O57" s="54">
        <v>121298537860</v>
      </c>
      <c r="P57" s="56"/>
      <c r="Q57" s="77">
        <v>100988925243</v>
      </c>
      <c r="R57" s="77"/>
    </row>
    <row r="58" spans="1:18" ht="21.75" customHeight="1" x14ac:dyDescent="0.45">
      <c r="A58" s="36" t="s">
        <v>180</v>
      </c>
      <c r="B58" s="9"/>
      <c r="C58" s="54">
        <v>0</v>
      </c>
      <c r="D58" s="56"/>
      <c r="E58" s="54">
        <v>0</v>
      </c>
      <c r="F58" s="56"/>
      <c r="G58" s="54">
        <v>0</v>
      </c>
      <c r="H58" s="56"/>
      <c r="I58" s="54">
        <v>0</v>
      </c>
      <c r="J58" s="56"/>
      <c r="K58" s="54">
        <v>6453439</v>
      </c>
      <c r="L58" s="56"/>
      <c r="M58" s="54">
        <v>19418363486</v>
      </c>
      <c r="N58" s="56"/>
      <c r="O58" s="54">
        <v>19418363486</v>
      </c>
      <c r="P58" s="56"/>
      <c r="Q58" s="77">
        <v>0</v>
      </c>
      <c r="R58" s="77"/>
    </row>
    <row r="59" spans="1:18" ht="21.75" customHeight="1" x14ac:dyDescent="0.45">
      <c r="A59" s="36" t="s">
        <v>181</v>
      </c>
      <c r="B59" s="9"/>
      <c r="C59" s="54">
        <v>0</v>
      </c>
      <c r="D59" s="56"/>
      <c r="E59" s="54">
        <v>0</v>
      </c>
      <c r="F59" s="56"/>
      <c r="G59" s="54">
        <v>0</v>
      </c>
      <c r="H59" s="56"/>
      <c r="I59" s="54">
        <v>0</v>
      </c>
      <c r="J59" s="56"/>
      <c r="K59" s="54">
        <v>17200000</v>
      </c>
      <c r="L59" s="56"/>
      <c r="M59" s="54">
        <v>257224536668</v>
      </c>
      <c r="N59" s="56"/>
      <c r="O59" s="54">
        <v>177155916720</v>
      </c>
      <c r="P59" s="56"/>
      <c r="Q59" s="77">
        <v>80068619948</v>
      </c>
      <c r="R59" s="77"/>
    </row>
    <row r="60" spans="1:18" ht="21.75" customHeight="1" x14ac:dyDescent="0.45">
      <c r="A60" s="36" t="s">
        <v>182</v>
      </c>
      <c r="B60" s="9"/>
      <c r="C60" s="54">
        <v>0</v>
      </c>
      <c r="D60" s="56"/>
      <c r="E60" s="54">
        <v>0</v>
      </c>
      <c r="F60" s="56"/>
      <c r="G60" s="54">
        <v>0</v>
      </c>
      <c r="H60" s="56"/>
      <c r="I60" s="54">
        <v>0</v>
      </c>
      <c r="J60" s="56"/>
      <c r="K60" s="54">
        <v>106699170</v>
      </c>
      <c r="L60" s="56"/>
      <c r="M60" s="54">
        <v>493941641786</v>
      </c>
      <c r="N60" s="56"/>
      <c r="O60" s="54">
        <v>494248059006</v>
      </c>
      <c r="P60" s="56"/>
      <c r="Q60" s="77">
        <v>-306417220</v>
      </c>
      <c r="R60" s="77"/>
    </row>
    <row r="61" spans="1:18" ht="21.75" customHeight="1" x14ac:dyDescent="0.45">
      <c r="A61" s="36" t="s">
        <v>183</v>
      </c>
      <c r="B61" s="9"/>
      <c r="C61" s="54">
        <v>0</v>
      </c>
      <c r="D61" s="56"/>
      <c r="E61" s="54">
        <v>0</v>
      </c>
      <c r="F61" s="56"/>
      <c r="G61" s="54">
        <v>0</v>
      </c>
      <c r="H61" s="56"/>
      <c r="I61" s="54">
        <v>0</v>
      </c>
      <c r="J61" s="56"/>
      <c r="K61" s="54">
        <v>535000</v>
      </c>
      <c r="L61" s="56"/>
      <c r="M61" s="54">
        <v>10921246183</v>
      </c>
      <c r="N61" s="56"/>
      <c r="O61" s="54">
        <v>7883337082</v>
      </c>
      <c r="P61" s="56"/>
      <c r="Q61" s="77">
        <v>3037909101</v>
      </c>
      <c r="R61" s="77"/>
    </row>
    <row r="62" spans="1:18" ht="21.75" customHeight="1" x14ac:dyDescent="0.45">
      <c r="A62" s="36" t="s">
        <v>184</v>
      </c>
      <c r="B62" s="9"/>
      <c r="C62" s="54">
        <v>0</v>
      </c>
      <c r="D62" s="56"/>
      <c r="E62" s="54">
        <v>0</v>
      </c>
      <c r="F62" s="56"/>
      <c r="G62" s="54">
        <v>0</v>
      </c>
      <c r="H62" s="56"/>
      <c r="I62" s="54">
        <v>0</v>
      </c>
      <c r="J62" s="56"/>
      <c r="K62" s="54">
        <v>101000000</v>
      </c>
      <c r="L62" s="56"/>
      <c r="M62" s="54">
        <v>621895301664</v>
      </c>
      <c r="N62" s="56"/>
      <c r="O62" s="54">
        <v>435513263530</v>
      </c>
      <c r="P62" s="56"/>
      <c r="Q62" s="77">
        <v>186382038134</v>
      </c>
      <c r="R62" s="77"/>
    </row>
    <row r="63" spans="1:18" ht="21.75" customHeight="1" x14ac:dyDescent="0.45">
      <c r="A63" s="36" t="s">
        <v>25</v>
      </c>
      <c r="B63" s="9"/>
      <c r="C63" s="54">
        <v>0</v>
      </c>
      <c r="D63" s="56"/>
      <c r="E63" s="54">
        <v>0</v>
      </c>
      <c r="F63" s="56"/>
      <c r="G63" s="54">
        <v>0</v>
      </c>
      <c r="H63" s="56"/>
      <c r="I63" s="54">
        <v>0</v>
      </c>
      <c r="J63" s="56"/>
      <c r="K63" s="54">
        <v>2</v>
      </c>
      <c r="L63" s="56"/>
      <c r="M63" s="54">
        <v>2</v>
      </c>
      <c r="N63" s="56"/>
      <c r="O63" s="54">
        <v>9569</v>
      </c>
      <c r="P63" s="56"/>
      <c r="Q63" s="77">
        <v>-9567</v>
      </c>
      <c r="R63" s="77"/>
    </row>
    <row r="64" spans="1:18" ht="21.75" customHeight="1" x14ac:dyDescent="0.45">
      <c r="A64" s="36" t="s">
        <v>185</v>
      </c>
      <c r="B64" s="9"/>
      <c r="C64" s="54">
        <v>0</v>
      </c>
      <c r="D64" s="56"/>
      <c r="E64" s="54">
        <v>0</v>
      </c>
      <c r="F64" s="56"/>
      <c r="G64" s="54">
        <v>0</v>
      </c>
      <c r="H64" s="56"/>
      <c r="I64" s="54">
        <v>0</v>
      </c>
      <c r="J64" s="56"/>
      <c r="K64" s="54">
        <v>15880000</v>
      </c>
      <c r="L64" s="56"/>
      <c r="M64" s="54">
        <v>34492876642</v>
      </c>
      <c r="N64" s="56"/>
      <c r="O64" s="54">
        <v>36333440000</v>
      </c>
      <c r="P64" s="56"/>
      <c r="Q64" s="77">
        <v>-1840563358</v>
      </c>
      <c r="R64" s="77"/>
    </row>
    <row r="65" spans="1:18" ht="21.75" customHeight="1" x14ac:dyDescent="0.45">
      <c r="A65" s="36" t="s">
        <v>39</v>
      </c>
      <c r="B65" s="9"/>
      <c r="C65" s="54">
        <v>0</v>
      </c>
      <c r="D65" s="56"/>
      <c r="E65" s="54">
        <v>0</v>
      </c>
      <c r="F65" s="56"/>
      <c r="G65" s="54">
        <v>0</v>
      </c>
      <c r="H65" s="56"/>
      <c r="I65" s="54">
        <v>0</v>
      </c>
      <c r="J65" s="56"/>
      <c r="K65" s="54">
        <v>1</v>
      </c>
      <c r="L65" s="56"/>
      <c r="M65" s="54">
        <v>1</v>
      </c>
      <c r="N65" s="56"/>
      <c r="O65" s="54">
        <v>1936</v>
      </c>
      <c r="P65" s="56"/>
      <c r="Q65" s="77">
        <v>-1935</v>
      </c>
      <c r="R65" s="77"/>
    </row>
    <row r="66" spans="1:18" ht="21.75" customHeight="1" x14ac:dyDescent="0.45">
      <c r="A66" s="36" t="s">
        <v>27</v>
      </c>
      <c r="B66" s="9"/>
      <c r="C66" s="54">
        <v>0</v>
      </c>
      <c r="D66" s="56"/>
      <c r="E66" s="54">
        <v>0</v>
      </c>
      <c r="F66" s="56"/>
      <c r="G66" s="54">
        <v>0</v>
      </c>
      <c r="H66" s="56"/>
      <c r="I66" s="54">
        <v>0</v>
      </c>
      <c r="J66" s="56"/>
      <c r="K66" s="54">
        <v>233445303</v>
      </c>
      <c r="L66" s="56"/>
      <c r="M66" s="54">
        <v>1058143806854</v>
      </c>
      <c r="N66" s="56"/>
      <c r="O66" s="54">
        <v>808522869426</v>
      </c>
      <c r="P66" s="56"/>
      <c r="Q66" s="77">
        <v>249620937428</v>
      </c>
      <c r="R66" s="77"/>
    </row>
    <row r="67" spans="1:18" ht="21.75" customHeight="1" x14ac:dyDescent="0.45">
      <c r="A67" s="36" t="s">
        <v>53</v>
      </c>
      <c r="B67" s="9"/>
      <c r="C67" s="54">
        <v>0</v>
      </c>
      <c r="D67" s="56"/>
      <c r="E67" s="54">
        <v>0</v>
      </c>
      <c r="F67" s="56"/>
      <c r="G67" s="54">
        <v>0</v>
      </c>
      <c r="H67" s="56"/>
      <c r="I67" s="54">
        <v>0</v>
      </c>
      <c r="J67" s="56"/>
      <c r="K67" s="54">
        <v>40001</v>
      </c>
      <c r="L67" s="56"/>
      <c r="M67" s="54">
        <v>1948148922</v>
      </c>
      <c r="N67" s="56"/>
      <c r="O67" s="54">
        <v>1488802723</v>
      </c>
      <c r="P67" s="56"/>
      <c r="Q67" s="77">
        <v>459346199</v>
      </c>
      <c r="R67" s="77"/>
    </row>
    <row r="68" spans="1:18" ht="21.75" customHeight="1" x14ac:dyDescent="0.45">
      <c r="A68" s="36" t="s">
        <v>186</v>
      </c>
      <c r="B68" s="9"/>
      <c r="C68" s="54">
        <v>0</v>
      </c>
      <c r="D68" s="56"/>
      <c r="E68" s="54">
        <v>0</v>
      </c>
      <c r="F68" s="56"/>
      <c r="G68" s="54">
        <v>0</v>
      </c>
      <c r="H68" s="56"/>
      <c r="I68" s="54">
        <v>0</v>
      </c>
      <c r="J68" s="56"/>
      <c r="K68" s="54">
        <v>80192443</v>
      </c>
      <c r="L68" s="56"/>
      <c r="M68" s="54">
        <v>1333313403143</v>
      </c>
      <c r="N68" s="56"/>
      <c r="O68" s="54">
        <v>829104542317</v>
      </c>
      <c r="P68" s="56"/>
      <c r="Q68" s="77">
        <v>504208860826</v>
      </c>
      <c r="R68" s="77"/>
    </row>
    <row r="69" spans="1:18" ht="21.75" customHeight="1" x14ac:dyDescent="0.45">
      <c r="A69" s="36" t="s">
        <v>187</v>
      </c>
      <c r="B69" s="9"/>
      <c r="C69" s="54">
        <v>0</v>
      </c>
      <c r="D69" s="56"/>
      <c r="E69" s="54">
        <v>0</v>
      </c>
      <c r="F69" s="56"/>
      <c r="G69" s="54">
        <v>0</v>
      </c>
      <c r="H69" s="56"/>
      <c r="I69" s="54">
        <v>0</v>
      </c>
      <c r="J69" s="56"/>
      <c r="K69" s="54">
        <v>102000000</v>
      </c>
      <c r="L69" s="56"/>
      <c r="M69" s="54">
        <v>905686694426</v>
      </c>
      <c r="N69" s="56"/>
      <c r="O69" s="54">
        <v>908716539970</v>
      </c>
      <c r="P69" s="56"/>
      <c r="Q69" s="77">
        <v>-3029845544</v>
      </c>
      <c r="R69" s="77"/>
    </row>
    <row r="70" spans="1:18" ht="21.75" customHeight="1" x14ac:dyDescent="0.45">
      <c r="A70" s="36" t="s">
        <v>188</v>
      </c>
      <c r="B70" s="9"/>
      <c r="C70" s="54">
        <v>0</v>
      </c>
      <c r="D70" s="56"/>
      <c r="E70" s="54">
        <v>0</v>
      </c>
      <c r="F70" s="56"/>
      <c r="G70" s="54">
        <v>0</v>
      </c>
      <c r="H70" s="56"/>
      <c r="I70" s="54">
        <v>0</v>
      </c>
      <c r="J70" s="56"/>
      <c r="K70" s="54">
        <v>200446342</v>
      </c>
      <c r="L70" s="56"/>
      <c r="M70" s="54">
        <v>1556681902915</v>
      </c>
      <c r="N70" s="56"/>
      <c r="O70" s="54">
        <v>981427360234</v>
      </c>
      <c r="P70" s="56"/>
      <c r="Q70" s="77">
        <v>575254542681</v>
      </c>
      <c r="R70" s="77"/>
    </row>
    <row r="71" spans="1:18" ht="21.75" customHeight="1" x14ac:dyDescent="0.45">
      <c r="A71" s="36" t="s">
        <v>189</v>
      </c>
      <c r="B71" s="9"/>
      <c r="C71" s="54">
        <v>0</v>
      </c>
      <c r="D71" s="56"/>
      <c r="E71" s="54">
        <v>0</v>
      </c>
      <c r="F71" s="56"/>
      <c r="G71" s="54">
        <v>0</v>
      </c>
      <c r="H71" s="56"/>
      <c r="I71" s="54">
        <v>0</v>
      </c>
      <c r="J71" s="56"/>
      <c r="K71" s="54">
        <v>213000000</v>
      </c>
      <c r="L71" s="56"/>
      <c r="M71" s="54">
        <v>588418195990</v>
      </c>
      <c r="N71" s="56"/>
      <c r="O71" s="54">
        <v>570654477000</v>
      </c>
      <c r="P71" s="56"/>
      <c r="Q71" s="77">
        <v>17763718990</v>
      </c>
      <c r="R71" s="77"/>
    </row>
    <row r="72" spans="1:18" ht="21.75" customHeight="1" x14ac:dyDescent="0.45">
      <c r="A72" s="36" t="s">
        <v>190</v>
      </c>
      <c r="B72" s="9"/>
      <c r="C72" s="54">
        <v>0</v>
      </c>
      <c r="D72" s="56"/>
      <c r="E72" s="54">
        <v>0</v>
      </c>
      <c r="F72" s="56"/>
      <c r="G72" s="54">
        <v>0</v>
      </c>
      <c r="H72" s="56"/>
      <c r="I72" s="54">
        <v>0</v>
      </c>
      <c r="J72" s="56"/>
      <c r="K72" s="54">
        <v>575100000</v>
      </c>
      <c r="L72" s="56"/>
      <c r="M72" s="54">
        <v>8416913645362</v>
      </c>
      <c r="N72" s="56"/>
      <c r="O72" s="54">
        <v>8425832323319</v>
      </c>
      <c r="P72" s="56"/>
      <c r="Q72" s="77">
        <v>-8918677957</v>
      </c>
      <c r="R72" s="77"/>
    </row>
    <row r="73" spans="1:18" ht="21.75" customHeight="1" x14ac:dyDescent="0.45">
      <c r="A73" s="36" t="s">
        <v>191</v>
      </c>
      <c r="B73" s="9"/>
      <c r="C73" s="54">
        <v>0</v>
      </c>
      <c r="D73" s="56"/>
      <c r="E73" s="54">
        <v>0</v>
      </c>
      <c r="F73" s="56"/>
      <c r="G73" s="54">
        <v>0</v>
      </c>
      <c r="H73" s="56"/>
      <c r="I73" s="54">
        <v>0</v>
      </c>
      <c r="J73" s="56"/>
      <c r="K73" s="54">
        <v>22000000</v>
      </c>
      <c r="L73" s="56"/>
      <c r="M73" s="54">
        <v>390114001420</v>
      </c>
      <c r="N73" s="56"/>
      <c r="O73" s="54">
        <v>205419735400</v>
      </c>
      <c r="P73" s="56"/>
      <c r="Q73" s="77">
        <v>184694266020</v>
      </c>
      <c r="R73" s="77"/>
    </row>
    <row r="74" spans="1:18" ht="21.75" customHeight="1" x14ac:dyDescent="0.45">
      <c r="A74" s="36" t="s">
        <v>192</v>
      </c>
      <c r="B74" s="9"/>
      <c r="C74" s="54">
        <v>0</v>
      </c>
      <c r="D74" s="56"/>
      <c r="E74" s="54">
        <v>0</v>
      </c>
      <c r="F74" s="56"/>
      <c r="G74" s="54">
        <v>0</v>
      </c>
      <c r="H74" s="56"/>
      <c r="I74" s="54">
        <v>0</v>
      </c>
      <c r="J74" s="56"/>
      <c r="K74" s="54">
        <v>54000000</v>
      </c>
      <c r="L74" s="56"/>
      <c r="M74" s="54">
        <v>220858479906</v>
      </c>
      <c r="N74" s="56"/>
      <c r="O74" s="54">
        <v>188610681600</v>
      </c>
      <c r="P74" s="56"/>
      <c r="Q74" s="77">
        <v>32247798306</v>
      </c>
      <c r="R74" s="77"/>
    </row>
    <row r="75" spans="1:18" ht="21.75" customHeight="1" x14ac:dyDescent="0.45">
      <c r="A75" s="36" t="s">
        <v>35</v>
      </c>
      <c r="B75" s="9"/>
      <c r="C75" s="54">
        <v>0</v>
      </c>
      <c r="D75" s="56"/>
      <c r="E75" s="54">
        <v>0</v>
      </c>
      <c r="F75" s="56"/>
      <c r="G75" s="54">
        <v>0</v>
      </c>
      <c r="H75" s="56"/>
      <c r="I75" s="54">
        <v>0</v>
      </c>
      <c r="J75" s="56"/>
      <c r="K75" s="54">
        <v>475600000</v>
      </c>
      <c r="L75" s="56"/>
      <c r="M75" s="54">
        <v>1142188584373</v>
      </c>
      <c r="N75" s="56"/>
      <c r="O75" s="54">
        <v>1120819956940</v>
      </c>
      <c r="P75" s="56"/>
      <c r="Q75" s="77">
        <v>21368627433</v>
      </c>
      <c r="R75" s="77"/>
    </row>
    <row r="76" spans="1:18" ht="21.75" customHeight="1" x14ac:dyDescent="0.45">
      <c r="A76" s="36" t="s">
        <v>193</v>
      </c>
      <c r="B76" s="9"/>
      <c r="C76" s="54">
        <v>0</v>
      </c>
      <c r="D76" s="56"/>
      <c r="E76" s="54">
        <v>0</v>
      </c>
      <c r="F76" s="56"/>
      <c r="G76" s="54">
        <v>0</v>
      </c>
      <c r="H76" s="56"/>
      <c r="I76" s="54">
        <v>0</v>
      </c>
      <c r="J76" s="56"/>
      <c r="K76" s="54">
        <v>150000000</v>
      </c>
      <c r="L76" s="56"/>
      <c r="M76" s="54">
        <v>2518862504925</v>
      </c>
      <c r="N76" s="56"/>
      <c r="O76" s="54">
        <v>1037586770926</v>
      </c>
      <c r="P76" s="56"/>
      <c r="Q76" s="77">
        <v>1481275733999</v>
      </c>
      <c r="R76" s="77"/>
    </row>
    <row r="77" spans="1:18" ht="21.75" customHeight="1" x14ac:dyDescent="0.45">
      <c r="A77" s="36" t="s">
        <v>194</v>
      </c>
      <c r="B77" s="9"/>
      <c r="C77" s="54">
        <v>0</v>
      </c>
      <c r="D77" s="56"/>
      <c r="E77" s="54">
        <v>0</v>
      </c>
      <c r="F77" s="56"/>
      <c r="G77" s="54">
        <v>0</v>
      </c>
      <c r="H77" s="56"/>
      <c r="I77" s="54">
        <v>0</v>
      </c>
      <c r="J77" s="56"/>
      <c r="K77" s="54">
        <v>800000</v>
      </c>
      <c r="L77" s="56"/>
      <c r="M77" s="54">
        <v>2989511069</v>
      </c>
      <c r="N77" s="56"/>
      <c r="O77" s="54">
        <v>2765748340</v>
      </c>
      <c r="P77" s="56"/>
      <c r="Q77" s="77">
        <v>223762729</v>
      </c>
      <c r="R77" s="77"/>
    </row>
    <row r="78" spans="1:18" ht="21.75" customHeight="1" x14ac:dyDescent="0.45">
      <c r="A78" s="36" t="s">
        <v>55</v>
      </c>
      <c r="B78" s="9"/>
      <c r="C78" s="54">
        <v>0</v>
      </c>
      <c r="D78" s="56"/>
      <c r="E78" s="54">
        <v>0</v>
      </c>
      <c r="F78" s="56"/>
      <c r="G78" s="54">
        <v>0</v>
      </c>
      <c r="H78" s="56"/>
      <c r="I78" s="54">
        <v>0</v>
      </c>
      <c r="J78" s="56"/>
      <c r="K78" s="54">
        <v>73500000</v>
      </c>
      <c r="L78" s="56"/>
      <c r="M78" s="54">
        <v>635963716820</v>
      </c>
      <c r="N78" s="56"/>
      <c r="O78" s="54">
        <v>548447474466</v>
      </c>
      <c r="P78" s="56"/>
      <c r="Q78" s="77">
        <v>87516242354</v>
      </c>
      <c r="R78" s="77"/>
    </row>
    <row r="79" spans="1:18" ht="21.75" customHeight="1" x14ac:dyDescent="0.45">
      <c r="A79" s="36" t="s">
        <v>195</v>
      </c>
      <c r="B79" s="9"/>
      <c r="C79" s="54">
        <v>0</v>
      </c>
      <c r="D79" s="56"/>
      <c r="E79" s="54">
        <v>0</v>
      </c>
      <c r="F79" s="56"/>
      <c r="G79" s="54">
        <v>0</v>
      </c>
      <c r="H79" s="56"/>
      <c r="I79" s="54">
        <v>0</v>
      </c>
      <c r="J79" s="56"/>
      <c r="K79" s="54">
        <v>153954869</v>
      </c>
      <c r="L79" s="56"/>
      <c r="M79" s="54">
        <v>640181387615</v>
      </c>
      <c r="N79" s="56"/>
      <c r="O79" s="54">
        <v>828554443612</v>
      </c>
      <c r="P79" s="56"/>
      <c r="Q79" s="77">
        <v>-188373055997</v>
      </c>
      <c r="R79" s="77"/>
    </row>
    <row r="80" spans="1:18" ht="21.75" customHeight="1" x14ac:dyDescent="0.45">
      <c r="A80" s="36" t="s">
        <v>196</v>
      </c>
      <c r="B80" s="9"/>
      <c r="C80" s="54">
        <v>0</v>
      </c>
      <c r="D80" s="56"/>
      <c r="E80" s="54">
        <v>0</v>
      </c>
      <c r="F80" s="56"/>
      <c r="G80" s="54">
        <v>0</v>
      </c>
      <c r="H80" s="56"/>
      <c r="I80" s="54">
        <v>0</v>
      </c>
      <c r="J80" s="56"/>
      <c r="K80" s="54">
        <v>360000</v>
      </c>
      <c r="L80" s="56"/>
      <c r="M80" s="54">
        <v>6058403759</v>
      </c>
      <c r="N80" s="56"/>
      <c r="O80" s="54">
        <v>4515225408</v>
      </c>
      <c r="P80" s="56"/>
      <c r="Q80" s="77">
        <v>1543178351</v>
      </c>
      <c r="R80" s="77"/>
    </row>
    <row r="81" spans="1:18" ht="21.75" customHeight="1" x14ac:dyDescent="0.45">
      <c r="A81" s="36" t="s">
        <v>197</v>
      </c>
      <c r="B81" s="9"/>
      <c r="C81" s="54">
        <v>0</v>
      </c>
      <c r="D81" s="56"/>
      <c r="E81" s="54">
        <v>0</v>
      </c>
      <c r="F81" s="56"/>
      <c r="G81" s="54">
        <v>0</v>
      </c>
      <c r="H81" s="56"/>
      <c r="I81" s="54">
        <v>0</v>
      </c>
      <c r="J81" s="56"/>
      <c r="K81" s="54">
        <v>435600000</v>
      </c>
      <c r="L81" s="56"/>
      <c r="M81" s="54">
        <v>1183853321145</v>
      </c>
      <c r="N81" s="56"/>
      <c r="O81" s="54">
        <v>1201624390404</v>
      </c>
      <c r="P81" s="56"/>
      <c r="Q81" s="77">
        <v>-17771069259</v>
      </c>
      <c r="R81" s="77"/>
    </row>
    <row r="82" spans="1:18" ht="21.75" customHeight="1" x14ac:dyDescent="0.45">
      <c r="A82" s="36" t="s">
        <v>198</v>
      </c>
      <c r="B82" s="9"/>
      <c r="C82" s="54">
        <v>0</v>
      </c>
      <c r="D82" s="56"/>
      <c r="E82" s="54">
        <v>0</v>
      </c>
      <c r="F82" s="56"/>
      <c r="G82" s="54">
        <v>0</v>
      </c>
      <c r="H82" s="56"/>
      <c r="I82" s="54">
        <v>0</v>
      </c>
      <c r="J82" s="56"/>
      <c r="K82" s="54">
        <v>253200000</v>
      </c>
      <c r="L82" s="56"/>
      <c r="M82" s="54">
        <v>1771589084754</v>
      </c>
      <c r="N82" s="56"/>
      <c r="O82" s="54">
        <v>1625838889478</v>
      </c>
      <c r="P82" s="56"/>
      <c r="Q82" s="77">
        <v>145750195276</v>
      </c>
      <c r="R82" s="77"/>
    </row>
    <row r="83" spans="1:18" ht="21.75" customHeight="1" x14ac:dyDescent="0.45">
      <c r="A83" s="36" t="s">
        <v>78</v>
      </c>
      <c r="B83" s="9"/>
      <c r="C83" s="54">
        <v>0</v>
      </c>
      <c r="D83" s="56"/>
      <c r="E83" s="54">
        <v>0</v>
      </c>
      <c r="F83" s="56"/>
      <c r="G83" s="54">
        <v>0</v>
      </c>
      <c r="H83" s="56"/>
      <c r="I83" s="54">
        <v>0</v>
      </c>
      <c r="J83" s="56"/>
      <c r="K83" s="54">
        <v>30000000</v>
      </c>
      <c r="L83" s="56"/>
      <c r="M83" s="54">
        <v>164940516601</v>
      </c>
      <c r="N83" s="56"/>
      <c r="O83" s="54">
        <v>147441399300</v>
      </c>
      <c r="P83" s="56"/>
      <c r="Q83" s="77">
        <v>17499117301</v>
      </c>
      <c r="R83" s="77"/>
    </row>
    <row r="84" spans="1:18" ht="21.75" customHeight="1" x14ac:dyDescent="0.45">
      <c r="A84" s="36" t="s">
        <v>52</v>
      </c>
      <c r="B84" s="9"/>
      <c r="C84" s="54">
        <v>0</v>
      </c>
      <c r="D84" s="56"/>
      <c r="E84" s="54">
        <v>0</v>
      </c>
      <c r="F84" s="56"/>
      <c r="G84" s="54">
        <v>0</v>
      </c>
      <c r="H84" s="56"/>
      <c r="I84" s="54">
        <v>0</v>
      </c>
      <c r="J84" s="56"/>
      <c r="K84" s="54">
        <v>145452</v>
      </c>
      <c r="L84" s="56"/>
      <c r="M84" s="54">
        <v>3562701910069</v>
      </c>
      <c r="N84" s="56"/>
      <c r="O84" s="54">
        <v>2585733948683</v>
      </c>
      <c r="P84" s="56"/>
      <c r="Q84" s="77">
        <v>976967961386</v>
      </c>
      <c r="R84" s="77"/>
    </row>
    <row r="85" spans="1:18" ht="21.75" customHeight="1" x14ac:dyDescent="0.45">
      <c r="A85" s="36" t="s">
        <v>199</v>
      </c>
      <c r="B85" s="9"/>
      <c r="C85" s="54">
        <v>0</v>
      </c>
      <c r="D85" s="56"/>
      <c r="E85" s="54">
        <v>0</v>
      </c>
      <c r="F85" s="56"/>
      <c r="G85" s="54">
        <v>0</v>
      </c>
      <c r="H85" s="56"/>
      <c r="I85" s="54">
        <v>0</v>
      </c>
      <c r="J85" s="56"/>
      <c r="K85" s="54">
        <v>30000000</v>
      </c>
      <c r="L85" s="56"/>
      <c r="M85" s="54">
        <v>570266628215</v>
      </c>
      <c r="N85" s="56"/>
      <c r="O85" s="54">
        <v>516456899879</v>
      </c>
      <c r="P85" s="56"/>
      <c r="Q85" s="77">
        <v>53809728336</v>
      </c>
      <c r="R85" s="77"/>
    </row>
    <row r="86" spans="1:18" ht="21.75" customHeight="1" x14ac:dyDescent="0.45">
      <c r="A86" s="36" t="s">
        <v>200</v>
      </c>
      <c r="B86" s="9"/>
      <c r="C86" s="54">
        <v>0</v>
      </c>
      <c r="D86" s="56"/>
      <c r="E86" s="54">
        <v>0</v>
      </c>
      <c r="F86" s="56"/>
      <c r="G86" s="54">
        <v>0</v>
      </c>
      <c r="H86" s="56"/>
      <c r="I86" s="54">
        <v>0</v>
      </c>
      <c r="J86" s="56"/>
      <c r="K86" s="54">
        <v>42000000</v>
      </c>
      <c r="L86" s="56"/>
      <c r="M86" s="54">
        <v>198900734232</v>
      </c>
      <c r="N86" s="56"/>
      <c r="O86" s="54">
        <v>200370960972</v>
      </c>
      <c r="P86" s="56"/>
      <c r="Q86" s="77">
        <v>-1470226740</v>
      </c>
      <c r="R86" s="77"/>
    </row>
    <row r="87" spans="1:18" ht="21.75" customHeight="1" x14ac:dyDescent="0.45">
      <c r="A87" s="36" t="s">
        <v>29</v>
      </c>
      <c r="B87" s="9"/>
      <c r="C87" s="54">
        <v>0</v>
      </c>
      <c r="D87" s="56"/>
      <c r="E87" s="54">
        <v>0</v>
      </c>
      <c r="F87" s="56"/>
      <c r="G87" s="54">
        <v>0</v>
      </c>
      <c r="H87" s="56"/>
      <c r="I87" s="54">
        <v>0</v>
      </c>
      <c r="J87" s="56"/>
      <c r="K87" s="54">
        <v>804731</v>
      </c>
      <c r="L87" s="56"/>
      <c r="M87" s="54">
        <v>50370037900</v>
      </c>
      <c r="N87" s="56"/>
      <c r="O87" s="54">
        <v>38437867158</v>
      </c>
      <c r="P87" s="56"/>
      <c r="Q87" s="77">
        <v>11932170742</v>
      </c>
      <c r="R87" s="77"/>
    </row>
    <row r="88" spans="1:18" ht="21.75" customHeight="1" x14ac:dyDescent="0.45">
      <c r="A88" s="36" t="s">
        <v>201</v>
      </c>
      <c r="B88" s="9"/>
      <c r="C88" s="54">
        <v>0</v>
      </c>
      <c r="D88" s="56"/>
      <c r="E88" s="54">
        <v>0</v>
      </c>
      <c r="F88" s="56"/>
      <c r="G88" s="54">
        <v>0</v>
      </c>
      <c r="H88" s="56"/>
      <c r="I88" s="54">
        <v>0</v>
      </c>
      <c r="J88" s="56"/>
      <c r="K88" s="54">
        <v>6000000</v>
      </c>
      <c r="L88" s="56"/>
      <c r="M88" s="54">
        <v>19551688197</v>
      </c>
      <c r="N88" s="56"/>
      <c r="O88" s="54">
        <v>16390315860</v>
      </c>
      <c r="P88" s="56"/>
      <c r="Q88" s="77">
        <v>3161372337</v>
      </c>
      <c r="R88" s="77"/>
    </row>
    <row r="89" spans="1:18" ht="21.75" customHeight="1" x14ac:dyDescent="0.45">
      <c r="A89" s="36" t="s">
        <v>202</v>
      </c>
      <c r="B89" s="9"/>
      <c r="C89" s="54">
        <v>0</v>
      </c>
      <c r="D89" s="56"/>
      <c r="E89" s="54">
        <v>0</v>
      </c>
      <c r="F89" s="56"/>
      <c r="G89" s="54">
        <v>0</v>
      </c>
      <c r="H89" s="56"/>
      <c r="I89" s="54">
        <v>0</v>
      </c>
      <c r="J89" s="56"/>
      <c r="K89" s="54">
        <v>160000000</v>
      </c>
      <c r="L89" s="56"/>
      <c r="M89" s="54">
        <v>429371490248</v>
      </c>
      <c r="N89" s="56"/>
      <c r="O89" s="54">
        <v>539159827200</v>
      </c>
      <c r="P89" s="56"/>
      <c r="Q89" s="77">
        <v>-109788336952</v>
      </c>
      <c r="R89" s="77"/>
    </row>
    <row r="90" spans="1:18" ht="21.75" customHeight="1" x14ac:dyDescent="0.45">
      <c r="A90" s="36" t="s">
        <v>203</v>
      </c>
      <c r="B90" s="9"/>
      <c r="C90" s="54">
        <v>0</v>
      </c>
      <c r="D90" s="56"/>
      <c r="E90" s="54">
        <v>0</v>
      </c>
      <c r="F90" s="56"/>
      <c r="G90" s="54">
        <v>0</v>
      </c>
      <c r="H90" s="56"/>
      <c r="I90" s="54">
        <v>0</v>
      </c>
      <c r="J90" s="56"/>
      <c r="K90" s="54">
        <v>2200000</v>
      </c>
      <c r="L90" s="56"/>
      <c r="M90" s="54">
        <v>60010505232</v>
      </c>
      <c r="N90" s="56"/>
      <c r="O90" s="54">
        <v>50198372880</v>
      </c>
      <c r="P90" s="56"/>
      <c r="Q90" s="77">
        <v>9812132352</v>
      </c>
      <c r="R90" s="77"/>
    </row>
    <row r="91" spans="1:18" ht="21.75" customHeight="1" x14ac:dyDescent="0.45">
      <c r="A91" s="36" t="s">
        <v>204</v>
      </c>
      <c r="B91" s="9"/>
      <c r="C91" s="54">
        <v>0</v>
      </c>
      <c r="D91" s="56"/>
      <c r="E91" s="54">
        <v>0</v>
      </c>
      <c r="F91" s="56"/>
      <c r="G91" s="54">
        <v>0</v>
      </c>
      <c r="H91" s="56"/>
      <c r="I91" s="54">
        <v>0</v>
      </c>
      <c r="J91" s="56"/>
      <c r="K91" s="54">
        <v>4654657</v>
      </c>
      <c r="L91" s="56"/>
      <c r="M91" s="54">
        <v>157173561718</v>
      </c>
      <c r="N91" s="56"/>
      <c r="O91" s="54">
        <v>140546325937</v>
      </c>
      <c r="P91" s="56"/>
      <c r="Q91" s="77">
        <v>16627235781</v>
      </c>
      <c r="R91" s="77"/>
    </row>
    <row r="92" spans="1:18" ht="21.75" customHeight="1" x14ac:dyDescent="0.45">
      <c r="A92" s="36" t="s">
        <v>77</v>
      </c>
      <c r="B92" s="9"/>
      <c r="C92" s="54">
        <v>0</v>
      </c>
      <c r="D92" s="56"/>
      <c r="E92" s="54">
        <v>0</v>
      </c>
      <c r="F92" s="56"/>
      <c r="G92" s="54">
        <v>0</v>
      </c>
      <c r="H92" s="56"/>
      <c r="I92" s="54">
        <v>0</v>
      </c>
      <c r="J92" s="56"/>
      <c r="K92" s="54">
        <v>61453439</v>
      </c>
      <c r="L92" s="56"/>
      <c r="M92" s="54">
        <v>238273740623</v>
      </c>
      <c r="N92" s="56"/>
      <c r="O92" s="54">
        <v>249683262336</v>
      </c>
      <c r="P92" s="56"/>
      <c r="Q92" s="77">
        <v>-11409521713</v>
      </c>
      <c r="R92" s="77"/>
    </row>
    <row r="93" spans="1:18" ht="21.75" customHeight="1" x14ac:dyDescent="0.45">
      <c r="A93" s="36" t="s">
        <v>26</v>
      </c>
      <c r="B93" s="9"/>
      <c r="C93" s="54">
        <v>0</v>
      </c>
      <c r="D93" s="56"/>
      <c r="E93" s="54">
        <v>0</v>
      </c>
      <c r="F93" s="56"/>
      <c r="G93" s="54">
        <v>0</v>
      </c>
      <c r="H93" s="56"/>
      <c r="I93" s="54">
        <v>0</v>
      </c>
      <c r="J93" s="56"/>
      <c r="K93" s="54">
        <v>220795465</v>
      </c>
      <c r="L93" s="56"/>
      <c r="M93" s="54">
        <v>1324924456531</v>
      </c>
      <c r="N93" s="56"/>
      <c r="O93" s="54">
        <v>1229825149543</v>
      </c>
      <c r="P93" s="56"/>
      <c r="Q93" s="77">
        <v>95099306988</v>
      </c>
      <c r="R93" s="77"/>
    </row>
    <row r="94" spans="1:18" ht="21.75" customHeight="1" x14ac:dyDescent="0.45">
      <c r="A94" s="36" t="s">
        <v>205</v>
      </c>
      <c r="B94" s="9"/>
      <c r="C94" s="54">
        <v>0</v>
      </c>
      <c r="D94" s="56"/>
      <c r="E94" s="54">
        <v>0</v>
      </c>
      <c r="F94" s="56"/>
      <c r="G94" s="54">
        <v>0</v>
      </c>
      <c r="H94" s="56"/>
      <c r="I94" s="54">
        <v>0</v>
      </c>
      <c r="J94" s="56"/>
      <c r="K94" s="54">
        <v>30000000</v>
      </c>
      <c r="L94" s="56"/>
      <c r="M94" s="54">
        <v>360415224187</v>
      </c>
      <c r="N94" s="56"/>
      <c r="O94" s="54">
        <v>330128229000</v>
      </c>
      <c r="P94" s="56"/>
      <c r="Q94" s="77">
        <v>30286995187</v>
      </c>
      <c r="R94" s="77"/>
    </row>
    <row r="95" spans="1:18" ht="21.75" customHeight="1" x14ac:dyDescent="0.45">
      <c r="A95" s="36" t="s">
        <v>206</v>
      </c>
      <c r="B95" s="9"/>
      <c r="C95" s="54">
        <v>0</v>
      </c>
      <c r="D95" s="56"/>
      <c r="E95" s="54">
        <v>0</v>
      </c>
      <c r="F95" s="56"/>
      <c r="G95" s="54">
        <v>0</v>
      </c>
      <c r="H95" s="56"/>
      <c r="I95" s="54">
        <v>0</v>
      </c>
      <c r="J95" s="56"/>
      <c r="K95" s="54">
        <v>46000000</v>
      </c>
      <c r="L95" s="56"/>
      <c r="M95" s="54">
        <v>307643391892</v>
      </c>
      <c r="N95" s="56"/>
      <c r="O95" s="54">
        <v>243783352258</v>
      </c>
      <c r="P95" s="56"/>
      <c r="Q95" s="77">
        <v>63860039634</v>
      </c>
      <c r="R95" s="77"/>
    </row>
    <row r="96" spans="1:18" ht="21.75" customHeight="1" x14ac:dyDescent="0.45">
      <c r="A96" s="36" t="s">
        <v>207</v>
      </c>
      <c r="B96" s="9"/>
      <c r="C96" s="54">
        <v>0</v>
      </c>
      <c r="D96" s="56"/>
      <c r="E96" s="54">
        <v>0</v>
      </c>
      <c r="F96" s="56"/>
      <c r="G96" s="54">
        <v>0</v>
      </c>
      <c r="H96" s="56"/>
      <c r="I96" s="54">
        <v>0</v>
      </c>
      <c r="J96" s="56"/>
      <c r="K96" s="54">
        <v>52000000</v>
      </c>
      <c r="L96" s="56"/>
      <c r="M96" s="54">
        <v>297570019847</v>
      </c>
      <c r="N96" s="56"/>
      <c r="O96" s="54">
        <v>359122358400</v>
      </c>
      <c r="P96" s="56"/>
      <c r="Q96" s="77">
        <v>-61552338553</v>
      </c>
      <c r="R96" s="77"/>
    </row>
    <row r="97" spans="1:18" ht="21.75" customHeight="1" x14ac:dyDescent="0.45">
      <c r="A97" s="36" t="s">
        <v>208</v>
      </c>
      <c r="B97" s="9"/>
      <c r="C97" s="54">
        <v>0</v>
      </c>
      <c r="D97" s="56"/>
      <c r="E97" s="54">
        <v>0</v>
      </c>
      <c r="F97" s="56"/>
      <c r="G97" s="54">
        <v>0</v>
      </c>
      <c r="H97" s="56"/>
      <c r="I97" s="54">
        <v>0</v>
      </c>
      <c r="J97" s="56"/>
      <c r="K97" s="54">
        <v>2100000</v>
      </c>
      <c r="L97" s="56"/>
      <c r="M97" s="54">
        <v>372562081627</v>
      </c>
      <c r="N97" s="56"/>
      <c r="O97" s="54">
        <v>275982121740</v>
      </c>
      <c r="P97" s="56"/>
      <c r="Q97" s="77">
        <v>96579959887</v>
      </c>
      <c r="R97" s="77"/>
    </row>
    <row r="98" spans="1:18" ht="21.75" customHeight="1" x14ac:dyDescent="0.45">
      <c r="A98" s="36" t="s">
        <v>51</v>
      </c>
      <c r="B98" s="9"/>
      <c r="C98" s="54">
        <v>0</v>
      </c>
      <c r="D98" s="56"/>
      <c r="E98" s="54">
        <v>0</v>
      </c>
      <c r="F98" s="56"/>
      <c r="G98" s="54">
        <v>0</v>
      </c>
      <c r="H98" s="56"/>
      <c r="I98" s="54">
        <v>0</v>
      </c>
      <c r="J98" s="56"/>
      <c r="K98" s="54">
        <v>1</v>
      </c>
      <c r="L98" s="56"/>
      <c r="M98" s="54">
        <v>1</v>
      </c>
      <c r="N98" s="56"/>
      <c r="O98" s="54">
        <v>3616</v>
      </c>
      <c r="P98" s="56"/>
      <c r="Q98" s="77">
        <v>-3615</v>
      </c>
      <c r="R98" s="77"/>
    </row>
    <row r="99" spans="1:18" ht="21.75" customHeight="1" x14ac:dyDescent="0.45">
      <c r="A99" s="36" t="s">
        <v>209</v>
      </c>
      <c r="B99" s="9"/>
      <c r="C99" s="54">
        <v>0</v>
      </c>
      <c r="D99" s="56"/>
      <c r="E99" s="54">
        <v>0</v>
      </c>
      <c r="F99" s="56"/>
      <c r="G99" s="54">
        <v>0</v>
      </c>
      <c r="H99" s="56"/>
      <c r="I99" s="54">
        <v>0</v>
      </c>
      <c r="J99" s="56"/>
      <c r="K99" s="54">
        <v>11838202</v>
      </c>
      <c r="L99" s="56"/>
      <c r="M99" s="54">
        <v>13940158195</v>
      </c>
      <c r="N99" s="56"/>
      <c r="O99" s="54">
        <v>10689895504</v>
      </c>
      <c r="P99" s="56"/>
      <c r="Q99" s="77">
        <v>3250262691</v>
      </c>
      <c r="R99" s="77"/>
    </row>
    <row r="100" spans="1:18" ht="21.75" customHeight="1" x14ac:dyDescent="0.45">
      <c r="A100" s="36" t="s">
        <v>210</v>
      </c>
      <c r="B100" s="9"/>
      <c r="C100" s="54">
        <v>0</v>
      </c>
      <c r="D100" s="56"/>
      <c r="E100" s="54">
        <v>0</v>
      </c>
      <c r="F100" s="56"/>
      <c r="G100" s="54">
        <v>0</v>
      </c>
      <c r="H100" s="56"/>
      <c r="I100" s="54">
        <v>0</v>
      </c>
      <c r="J100" s="56"/>
      <c r="K100" s="54">
        <v>10100454</v>
      </c>
      <c r="L100" s="56"/>
      <c r="M100" s="54">
        <v>612399430669</v>
      </c>
      <c r="N100" s="56"/>
      <c r="O100" s="54">
        <v>506885240715</v>
      </c>
      <c r="P100" s="56"/>
      <c r="Q100" s="77">
        <v>105514189954</v>
      </c>
      <c r="R100" s="77"/>
    </row>
    <row r="101" spans="1:18" ht="21.75" customHeight="1" x14ac:dyDescent="0.45">
      <c r="A101" s="36" t="s">
        <v>211</v>
      </c>
      <c r="B101" s="9"/>
      <c r="C101" s="54">
        <v>0</v>
      </c>
      <c r="D101" s="56"/>
      <c r="E101" s="54">
        <v>0</v>
      </c>
      <c r="F101" s="56"/>
      <c r="G101" s="54">
        <v>0</v>
      </c>
      <c r="H101" s="56"/>
      <c r="I101" s="54">
        <v>0</v>
      </c>
      <c r="J101" s="56"/>
      <c r="K101" s="54">
        <v>17000000</v>
      </c>
      <c r="L101" s="56"/>
      <c r="M101" s="54">
        <v>243008631218</v>
      </c>
      <c r="N101" s="56"/>
      <c r="O101" s="54">
        <v>140670519402</v>
      </c>
      <c r="P101" s="56"/>
      <c r="Q101" s="77">
        <v>102338111816</v>
      </c>
      <c r="R101" s="77"/>
    </row>
    <row r="102" spans="1:18" ht="21.75" customHeight="1" x14ac:dyDescent="0.45">
      <c r="A102" s="36" t="s">
        <v>212</v>
      </c>
      <c r="B102" s="9"/>
      <c r="C102" s="54">
        <v>0</v>
      </c>
      <c r="D102" s="56"/>
      <c r="E102" s="54">
        <v>0</v>
      </c>
      <c r="F102" s="56"/>
      <c r="G102" s="54">
        <v>0</v>
      </c>
      <c r="H102" s="56"/>
      <c r="I102" s="54">
        <v>0</v>
      </c>
      <c r="J102" s="56"/>
      <c r="K102" s="54">
        <v>10000000</v>
      </c>
      <c r="L102" s="56"/>
      <c r="M102" s="54">
        <v>649130307860</v>
      </c>
      <c r="N102" s="56"/>
      <c r="O102" s="54">
        <v>625859263900</v>
      </c>
      <c r="P102" s="56"/>
      <c r="Q102" s="77">
        <v>23271043960</v>
      </c>
      <c r="R102" s="77"/>
    </row>
    <row r="103" spans="1:18" ht="21.75" customHeight="1" x14ac:dyDescent="0.45">
      <c r="A103" s="36" t="s">
        <v>213</v>
      </c>
      <c r="B103" s="9"/>
      <c r="C103" s="54">
        <v>0</v>
      </c>
      <c r="D103" s="56"/>
      <c r="E103" s="54">
        <v>0</v>
      </c>
      <c r="F103" s="56"/>
      <c r="G103" s="54">
        <v>0</v>
      </c>
      <c r="H103" s="56"/>
      <c r="I103" s="54">
        <v>0</v>
      </c>
      <c r="J103" s="56"/>
      <c r="K103" s="54">
        <v>25000000</v>
      </c>
      <c r="L103" s="56"/>
      <c r="M103" s="54">
        <v>1131318399563</v>
      </c>
      <c r="N103" s="56"/>
      <c r="O103" s="54">
        <v>905602021826</v>
      </c>
      <c r="P103" s="56"/>
      <c r="Q103" s="77">
        <v>225716377737</v>
      </c>
      <c r="R103" s="77"/>
    </row>
    <row r="104" spans="1:18" ht="21.75" customHeight="1" x14ac:dyDescent="0.45">
      <c r="A104" s="36" t="s">
        <v>214</v>
      </c>
      <c r="B104" s="9"/>
      <c r="C104" s="54">
        <v>0</v>
      </c>
      <c r="D104" s="56"/>
      <c r="E104" s="54">
        <v>0</v>
      </c>
      <c r="F104" s="56"/>
      <c r="G104" s="54">
        <v>0</v>
      </c>
      <c r="H104" s="56"/>
      <c r="I104" s="54">
        <v>0</v>
      </c>
      <c r="J104" s="56"/>
      <c r="K104" s="54">
        <v>4064233423</v>
      </c>
      <c r="L104" s="56"/>
      <c r="M104" s="54">
        <v>6961054160576</v>
      </c>
      <c r="N104" s="56"/>
      <c r="O104" s="54">
        <v>7195318568095</v>
      </c>
      <c r="P104" s="56"/>
      <c r="Q104" s="77">
        <v>-234264407519</v>
      </c>
      <c r="R104" s="77"/>
    </row>
    <row r="105" spans="1:18" ht="21.75" customHeight="1" x14ac:dyDescent="0.45">
      <c r="A105" s="36" t="s">
        <v>215</v>
      </c>
      <c r="B105" s="9"/>
      <c r="C105" s="54">
        <v>0</v>
      </c>
      <c r="D105" s="56"/>
      <c r="E105" s="54">
        <v>0</v>
      </c>
      <c r="F105" s="56"/>
      <c r="G105" s="54">
        <v>0</v>
      </c>
      <c r="H105" s="56"/>
      <c r="I105" s="54">
        <v>0</v>
      </c>
      <c r="J105" s="56"/>
      <c r="K105" s="54">
        <v>4276</v>
      </c>
      <c r="L105" s="56"/>
      <c r="M105" s="54">
        <v>14082343</v>
      </c>
      <c r="N105" s="56"/>
      <c r="O105" s="54">
        <v>11464441</v>
      </c>
      <c r="P105" s="56"/>
      <c r="Q105" s="77">
        <v>2617902</v>
      </c>
      <c r="R105" s="77"/>
    </row>
    <row r="106" spans="1:18" ht="21.75" customHeight="1" x14ac:dyDescent="0.45">
      <c r="A106" s="36" t="s">
        <v>216</v>
      </c>
      <c r="B106" s="9"/>
      <c r="C106" s="54">
        <v>0</v>
      </c>
      <c r="D106" s="56"/>
      <c r="E106" s="54">
        <v>0</v>
      </c>
      <c r="F106" s="56"/>
      <c r="G106" s="54">
        <v>0</v>
      </c>
      <c r="H106" s="56"/>
      <c r="I106" s="54">
        <v>0</v>
      </c>
      <c r="J106" s="56"/>
      <c r="K106" s="54">
        <v>25000000</v>
      </c>
      <c r="L106" s="56"/>
      <c r="M106" s="54">
        <v>112544901731</v>
      </c>
      <c r="N106" s="56"/>
      <c r="O106" s="54">
        <v>116294044000</v>
      </c>
      <c r="P106" s="56"/>
      <c r="Q106" s="77">
        <v>-3749142269</v>
      </c>
      <c r="R106" s="77"/>
    </row>
    <row r="107" spans="1:18" ht="21.75" customHeight="1" x14ac:dyDescent="0.45">
      <c r="A107" s="36" t="s">
        <v>217</v>
      </c>
      <c r="B107" s="9"/>
      <c r="C107" s="54">
        <v>0</v>
      </c>
      <c r="D107" s="56"/>
      <c r="E107" s="54">
        <v>0</v>
      </c>
      <c r="F107" s="56"/>
      <c r="G107" s="54">
        <v>0</v>
      </c>
      <c r="H107" s="56"/>
      <c r="I107" s="54">
        <v>0</v>
      </c>
      <c r="J107" s="56"/>
      <c r="K107" s="54">
        <v>4500000</v>
      </c>
      <c r="L107" s="56"/>
      <c r="M107" s="54">
        <v>626053042144</v>
      </c>
      <c r="N107" s="56"/>
      <c r="O107" s="54">
        <v>608832065250</v>
      </c>
      <c r="P107" s="56"/>
      <c r="Q107" s="77">
        <v>17220976894</v>
      </c>
      <c r="R107" s="77"/>
    </row>
    <row r="108" spans="1:18" ht="21.75" customHeight="1" x14ac:dyDescent="0.45">
      <c r="A108" s="36" t="s">
        <v>218</v>
      </c>
      <c r="B108" s="9"/>
      <c r="C108" s="54">
        <v>0</v>
      </c>
      <c r="D108" s="56"/>
      <c r="E108" s="54">
        <v>0</v>
      </c>
      <c r="F108" s="56"/>
      <c r="G108" s="54">
        <v>0</v>
      </c>
      <c r="H108" s="56"/>
      <c r="I108" s="54">
        <v>0</v>
      </c>
      <c r="J108" s="56"/>
      <c r="K108" s="54">
        <v>17777778</v>
      </c>
      <c r="L108" s="56"/>
      <c r="M108" s="54">
        <v>161190262604</v>
      </c>
      <c r="N108" s="56"/>
      <c r="O108" s="54">
        <v>158364446424</v>
      </c>
      <c r="P108" s="56"/>
      <c r="Q108" s="77">
        <v>2825816180</v>
      </c>
      <c r="R108" s="77"/>
    </row>
    <row r="109" spans="1:18" ht="21.75" customHeight="1" x14ac:dyDescent="0.45">
      <c r="A109" s="36" t="s">
        <v>219</v>
      </c>
      <c r="B109" s="9"/>
      <c r="C109" s="54">
        <v>0</v>
      </c>
      <c r="D109" s="56"/>
      <c r="E109" s="54">
        <v>0</v>
      </c>
      <c r="F109" s="56"/>
      <c r="G109" s="54">
        <v>0</v>
      </c>
      <c r="H109" s="56"/>
      <c r="I109" s="54">
        <v>0</v>
      </c>
      <c r="J109" s="56"/>
      <c r="K109" s="54">
        <v>97321991</v>
      </c>
      <c r="L109" s="56"/>
      <c r="M109" s="54">
        <v>1318184982517</v>
      </c>
      <c r="N109" s="56"/>
      <c r="O109" s="54">
        <v>980040272250</v>
      </c>
      <c r="P109" s="56"/>
      <c r="Q109" s="77">
        <v>338144710267</v>
      </c>
      <c r="R109" s="77"/>
    </row>
    <row r="110" spans="1:18" ht="21.75" customHeight="1" x14ac:dyDescent="0.45">
      <c r="A110" s="36" t="s">
        <v>220</v>
      </c>
      <c r="B110" s="9"/>
      <c r="C110" s="54">
        <v>0</v>
      </c>
      <c r="D110" s="56"/>
      <c r="E110" s="54">
        <v>0</v>
      </c>
      <c r="F110" s="56"/>
      <c r="G110" s="54">
        <v>0</v>
      </c>
      <c r="H110" s="56"/>
      <c r="I110" s="54">
        <v>0</v>
      </c>
      <c r="J110" s="56"/>
      <c r="K110" s="54">
        <v>140675852</v>
      </c>
      <c r="L110" s="56"/>
      <c r="M110" s="54">
        <v>922258214866</v>
      </c>
      <c r="N110" s="56"/>
      <c r="O110" s="54">
        <v>1026716129578</v>
      </c>
      <c r="P110" s="56"/>
      <c r="Q110" s="77">
        <v>-104457914712</v>
      </c>
      <c r="R110" s="77"/>
    </row>
    <row r="111" spans="1:18" ht="21.75" customHeight="1" x14ac:dyDescent="0.45">
      <c r="A111" s="37" t="s">
        <v>221</v>
      </c>
      <c r="B111" s="9"/>
      <c r="C111" s="57">
        <v>0</v>
      </c>
      <c r="D111" s="56"/>
      <c r="E111" s="57">
        <v>0</v>
      </c>
      <c r="F111" s="56"/>
      <c r="G111" s="57">
        <v>0</v>
      </c>
      <c r="H111" s="56"/>
      <c r="I111" s="57">
        <v>0</v>
      </c>
      <c r="J111" s="56"/>
      <c r="K111" s="57">
        <v>800000</v>
      </c>
      <c r="L111" s="56"/>
      <c r="M111" s="57">
        <v>23180419576</v>
      </c>
      <c r="N111" s="56"/>
      <c r="O111" s="57">
        <v>18523214599</v>
      </c>
      <c r="P111" s="56"/>
      <c r="Q111" s="78">
        <v>4657204977</v>
      </c>
      <c r="R111" s="78"/>
    </row>
    <row r="112" spans="1:18" ht="21.75" customHeight="1" x14ac:dyDescent="0.45">
      <c r="A112" s="4" t="s">
        <v>93</v>
      </c>
      <c r="B112" s="9"/>
      <c r="C112" s="55">
        <f>SUM(C8:C111)</f>
        <v>1504502061</v>
      </c>
      <c r="D112" s="56"/>
      <c r="E112" s="55">
        <f>SUM(E8:E111)</f>
        <v>12149291986934</v>
      </c>
      <c r="F112" s="56"/>
      <c r="G112" s="55">
        <f>SUM(G8:G111)</f>
        <v>9453374020129</v>
      </c>
      <c r="H112" s="56"/>
      <c r="I112" s="55">
        <f>SUM(I8:I111)</f>
        <v>2695917966805</v>
      </c>
      <c r="J112" s="56"/>
      <c r="K112" s="55">
        <f>SUM(K8:K111)</f>
        <v>16029916899</v>
      </c>
      <c r="L112" s="56"/>
      <c r="M112" s="55">
        <f>SUM(M8:M111)</f>
        <v>87485739548730</v>
      </c>
      <c r="N112" s="56"/>
      <c r="O112" s="55">
        <f>SUM(O8:O111)</f>
        <v>76620637136708</v>
      </c>
      <c r="P112" s="56"/>
      <c r="Q112" s="79">
        <f>SUM(Q8:R111)</f>
        <v>10865102412022</v>
      </c>
      <c r="R112" s="79"/>
    </row>
    <row r="113" spans="1:18" x14ac:dyDescent="0.45">
      <c r="A113" s="9"/>
      <c r="B113" s="9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</row>
    <row r="114" spans="1:18" x14ac:dyDescent="0.45">
      <c r="A114" s="9"/>
      <c r="B114" s="9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</row>
    <row r="115" spans="1:18" x14ac:dyDescent="0.45">
      <c r="A115" s="9"/>
      <c r="B115" s="9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</row>
    <row r="116" spans="1:18" x14ac:dyDescent="0.4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</row>
    <row r="117" spans="1:18" x14ac:dyDescent="0.4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</row>
    <row r="118" spans="1:18" x14ac:dyDescent="0.4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</row>
    <row r="119" spans="1:18" x14ac:dyDescent="0.4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45"/>
      <c r="R119" s="9"/>
    </row>
  </sheetData>
  <mergeCells count="11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108:R108"/>
    <mergeCell ref="Q109:R109"/>
    <mergeCell ref="Q110:R110"/>
    <mergeCell ref="Q111:R111"/>
    <mergeCell ref="Q112:R112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6"/>
  <sheetViews>
    <sheetView rightToLeft="1" workbookViewId="0">
      <selection activeCell="G20" sqref="G20"/>
    </sheetView>
  </sheetViews>
  <sheetFormatPr defaultRowHeight="12.75" x14ac:dyDescent="0.2"/>
  <cols>
    <col min="1" max="1" width="19.42578125" customWidth="1"/>
    <col min="2" max="2" width="1.28515625" customWidth="1"/>
    <col min="3" max="3" width="29.7109375" customWidth="1"/>
    <col min="4" max="4" width="1.28515625" customWidth="1"/>
    <col min="5" max="5" width="11" bestFit="1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9.5703125" customWidth="1"/>
    <col min="26" max="26" width="0.28515625" customWidth="1"/>
  </cols>
  <sheetData>
    <row r="1" spans="1:25" ht="29.1" customHeight="1" x14ac:dyDescent="0.2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ht="21.75" customHeight="1" x14ac:dyDescent="0.2">
      <c r="A2" s="61" t="s">
        <v>136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 ht="21.75" customHeight="1" x14ac:dyDescent="0.2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ht="7.35" customHeight="1" x14ac:dyDescent="0.2"/>
    <row r="5" spans="1:25" ht="14.45" customHeight="1" x14ac:dyDescent="0.2">
      <c r="A5" s="75" t="s">
        <v>284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</row>
    <row r="6" spans="1:25" ht="7.35" customHeight="1" x14ac:dyDescent="0.2"/>
    <row r="7" spans="1:25" ht="14.45" customHeight="1" x14ac:dyDescent="0.2">
      <c r="A7" s="51"/>
      <c r="B7" s="51"/>
      <c r="C7" s="51"/>
      <c r="D7" s="51"/>
      <c r="E7" s="69" t="s">
        <v>151</v>
      </c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51"/>
      <c r="Y7" s="2" t="s">
        <v>152</v>
      </c>
    </row>
    <row r="8" spans="1:25" ht="37.5" customHeight="1" x14ac:dyDescent="0.2">
      <c r="A8" s="2" t="s">
        <v>285</v>
      </c>
      <c r="B8" s="51"/>
      <c r="C8" s="2" t="s">
        <v>286</v>
      </c>
      <c r="D8" s="51"/>
      <c r="E8" s="5" t="s">
        <v>98</v>
      </c>
      <c r="F8" s="52"/>
      <c r="G8" s="5" t="s">
        <v>13</v>
      </c>
      <c r="H8" s="52"/>
      <c r="I8" s="5" t="s">
        <v>97</v>
      </c>
      <c r="J8" s="52"/>
      <c r="K8" s="5" t="s">
        <v>287</v>
      </c>
      <c r="L8" s="52"/>
      <c r="M8" s="5" t="s">
        <v>288</v>
      </c>
      <c r="N8" s="52"/>
      <c r="O8" s="5" t="s">
        <v>289</v>
      </c>
      <c r="P8" s="52"/>
      <c r="Q8" s="5" t="s">
        <v>290</v>
      </c>
      <c r="R8" s="52"/>
      <c r="S8" s="5" t="s">
        <v>291</v>
      </c>
      <c r="T8" s="52"/>
      <c r="U8" s="5" t="s">
        <v>292</v>
      </c>
      <c r="V8" s="52"/>
      <c r="W8" s="5" t="s">
        <v>293</v>
      </c>
      <c r="X8" s="51"/>
      <c r="Y8" s="5" t="s">
        <v>293</v>
      </c>
    </row>
    <row r="9" spans="1:25" ht="21.75" customHeight="1" x14ac:dyDescent="0.2">
      <c r="A9" s="14" t="s">
        <v>294</v>
      </c>
      <c r="B9" s="51"/>
      <c r="C9" s="11" t="s">
        <v>298</v>
      </c>
      <c r="D9" s="51"/>
      <c r="E9" s="14" t="s">
        <v>305</v>
      </c>
      <c r="F9" s="51"/>
      <c r="G9" s="11">
        <v>0</v>
      </c>
      <c r="H9" s="51"/>
      <c r="I9" s="11">
        <v>0</v>
      </c>
      <c r="J9" s="51"/>
      <c r="K9" s="11">
        <v>0</v>
      </c>
      <c r="L9" s="51"/>
      <c r="M9" s="11">
        <v>0</v>
      </c>
      <c r="N9" s="51"/>
      <c r="O9" s="11">
        <v>0</v>
      </c>
      <c r="P9" s="51"/>
      <c r="Q9" s="11">
        <v>0</v>
      </c>
      <c r="R9" s="51"/>
      <c r="S9" s="11">
        <v>0</v>
      </c>
      <c r="T9" s="51"/>
      <c r="U9" s="11">
        <v>0</v>
      </c>
      <c r="V9" s="51"/>
      <c r="W9" s="11">
        <v>0</v>
      </c>
      <c r="X9" s="51"/>
      <c r="Y9" s="53">
        <v>-6103654877</v>
      </c>
    </row>
    <row r="10" spans="1:25" ht="21.75" customHeight="1" x14ac:dyDescent="0.2">
      <c r="A10" s="13" t="s">
        <v>294</v>
      </c>
      <c r="B10" s="51"/>
      <c r="C10" s="49" t="s">
        <v>298</v>
      </c>
      <c r="D10" s="51"/>
      <c r="E10" s="13" t="s">
        <v>306</v>
      </c>
      <c r="F10" s="51"/>
      <c r="G10" s="49">
        <v>0</v>
      </c>
      <c r="H10" s="51"/>
      <c r="I10" s="49">
        <v>0</v>
      </c>
      <c r="J10" s="51"/>
      <c r="K10" s="49">
        <v>0</v>
      </c>
      <c r="L10" s="51"/>
      <c r="M10" s="49">
        <v>0</v>
      </c>
      <c r="N10" s="51"/>
      <c r="O10" s="49">
        <v>0</v>
      </c>
      <c r="P10" s="51"/>
      <c r="Q10" s="49">
        <v>0</v>
      </c>
      <c r="R10" s="51"/>
      <c r="S10" s="49">
        <v>0</v>
      </c>
      <c r="T10" s="51"/>
      <c r="U10" s="49">
        <v>0</v>
      </c>
      <c r="V10" s="51"/>
      <c r="W10" s="49">
        <v>0</v>
      </c>
      <c r="X10" s="51"/>
      <c r="Y10" s="54">
        <v>-4541313732</v>
      </c>
    </row>
    <row r="11" spans="1:25" ht="21.75" customHeight="1" thickBot="1" x14ac:dyDescent="0.25">
      <c r="A11" s="66" t="s">
        <v>93</v>
      </c>
      <c r="B11" s="66"/>
      <c r="C11" s="66"/>
      <c r="D11" s="51"/>
      <c r="E11" s="12"/>
      <c r="F11" s="51"/>
      <c r="G11" s="12"/>
      <c r="H11" s="51"/>
      <c r="I11" s="12"/>
      <c r="J11" s="51"/>
      <c r="K11" s="12">
        <v>0</v>
      </c>
      <c r="L11" s="51"/>
      <c r="M11" s="12">
        <v>0</v>
      </c>
      <c r="N11" s="51"/>
      <c r="O11" s="12">
        <v>0</v>
      </c>
      <c r="P11" s="51"/>
      <c r="Q11" s="12">
        <v>0</v>
      </c>
      <c r="R11" s="51"/>
      <c r="S11" s="12">
        <v>0</v>
      </c>
      <c r="T11" s="51"/>
      <c r="U11" s="12">
        <v>0</v>
      </c>
      <c r="V11" s="51"/>
      <c r="W11" s="12">
        <v>0</v>
      </c>
      <c r="X11" s="51"/>
      <c r="Y11" s="55">
        <f>SUM(Y9:Y10)</f>
        <v>-10644968609</v>
      </c>
    </row>
    <row r="12" spans="1:25" x14ac:dyDescent="0.2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</row>
    <row r="13" spans="1:25" x14ac:dyDescent="0.2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</row>
    <row r="14" spans="1:25" x14ac:dyDescent="0.2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</row>
    <row r="15" spans="1:25" x14ac:dyDescent="0.2">
      <c r="A15" s="51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</row>
    <row r="16" spans="1:25" x14ac:dyDescent="0.2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</row>
  </sheetData>
  <mergeCells count="6">
    <mergeCell ref="A11:C11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V80"/>
  <sheetViews>
    <sheetView rightToLeft="1" topLeftCell="A64" workbookViewId="0">
      <selection activeCell="M79" sqref="M79"/>
    </sheetView>
  </sheetViews>
  <sheetFormatPr defaultRowHeight="15.75" x14ac:dyDescent="0.4"/>
  <cols>
    <col min="1" max="1" width="29.85546875" style="6" bestFit="1" customWidth="1"/>
    <col min="2" max="2" width="1.28515625" style="6" customWidth="1"/>
    <col min="3" max="3" width="15.5703125" style="6" bestFit="1" customWidth="1"/>
    <col min="4" max="4" width="1.28515625" style="6" customWidth="1"/>
    <col min="5" max="5" width="20.7109375" style="6" bestFit="1" customWidth="1"/>
    <col min="6" max="6" width="1.28515625" style="6" customWidth="1"/>
    <col min="7" max="7" width="20.5703125" style="6" bestFit="1" customWidth="1"/>
    <col min="8" max="8" width="1.28515625" style="6" customWidth="1"/>
    <col min="9" max="9" width="26.42578125" style="6" bestFit="1" customWidth="1"/>
    <col min="10" max="10" width="1.28515625" style="6" customWidth="1"/>
    <col min="11" max="11" width="15.5703125" style="6" bestFit="1" customWidth="1"/>
    <col min="12" max="12" width="1.28515625" style="6" customWidth="1"/>
    <col min="13" max="13" width="20.7109375" style="6" bestFit="1" customWidth="1"/>
    <col min="14" max="14" width="1.28515625" style="6" customWidth="1"/>
    <col min="15" max="15" width="19.85546875" style="6" customWidth="1"/>
    <col min="16" max="16" width="1.28515625" style="6" customWidth="1"/>
    <col min="17" max="17" width="23" style="6" customWidth="1"/>
    <col min="18" max="18" width="1.28515625" style="6" customWidth="1"/>
    <col min="19" max="19" width="0.28515625" style="6" customWidth="1"/>
    <col min="20" max="22" width="9.140625" style="6"/>
  </cols>
  <sheetData>
    <row r="1" spans="1:18" ht="29.1" customHeight="1" x14ac:dyDescent="0.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8" ht="21.75" customHeight="1" x14ac:dyDescent="0.4">
      <c r="A2" s="61" t="s">
        <v>136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</row>
    <row r="3" spans="1:18" ht="21.75" customHeight="1" x14ac:dyDescent="0.4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ht="14.45" customHeight="1" x14ac:dyDescent="0.4"/>
    <row r="5" spans="1:18" ht="14.45" customHeight="1" x14ac:dyDescent="0.4">
      <c r="A5" s="75" t="s">
        <v>295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1:18" ht="14.45" customHeight="1" x14ac:dyDescent="0.4">
      <c r="A6" s="69" t="s">
        <v>139</v>
      </c>
      <c r="B6" s="24"/>
      <c r="C6" s="69" t="s">
        <v>151</v>
      </c>
      <c r="D6" s="69"/>
      <c r="E6" s="69"/>
      <c r="F6" s="69"/>
      <c r="G6" s="69"/>
      <c r="H6" s="69"/>
      <c r="I6" s="69"/>
      <c r="J6" s="24"/>
      <c r="K6" s="69" t="s">
        <v>152</v>
      </c>
      <c r="L6" s="69"/>
      <c r="M6" s="69"/>
      <c r="N6" s="69"/>
      <c r="O6" s="69"/>
      <c r="P6" s="69"/>
      <c r="Q6" s="69"/>
      <c r="R6" s="69"/>
    </row>
    <row r="7" spans="1:18" ht="37.5" customHeight="1" x14ac:dyDescent="0.4">
      <c r="A7" s="69"/>
      <c r="B7" s="24"/>
      <c r="C7" s="5" t="s">
        <v>13</v>
      </c>
      <c r="D7" s="25"/>
      <c r="E7" s="5" t="s">
        <v>15</v>
      </c>
      <c r="F7" s="25"/>
      <c r="G7" s="5" t="s">
        <v>282</v>
      </c>
      <c r="H7" s="25"/>
      <c r="I7" s="5" t="s">
        <v>296</v>
      </c>
      <c r="J7" s="24"/>
      <c r="K7" s="5" t="s">
        <v>13</v>
      </c>
      <c r="L7" s="25"/>
      <c r="M7" s="5" t="s">
        <v>15</v>
      </c>
      <c r="N7" s="25"/>
      <c r="O7" s="5" t="s">
        <v>282</v>
      </c>
      <c r="P7" s="25"/>
      <c r="Q7" s="80" t="s">
        <v>296</v>
      </c>
      <c r="R7" s="80"/>
    </row>
    <row r="8" spans="1:18" ht="21.75" customHeight="1" x14ac:dyDescent="0.4">
      <c r="A8" s="35" t="s">
        <v>70</v>
      </c>
      <c r="B8" s="24"/>
      <c r="C8" s="53">
        <v>40000000</v>
      </c>
      <c r="D8" s="59"/>
      <c r="E8" s="53">
        <v>1291935540000</v>
      </c>
      <c r="F8" s="59"/>
      <c r="G8" s="53">
        <v>1184378745815</v>
      </c>
      <c r="H8" s="59"/>
      <c r="I8" s="53">
        <v>107556794184</v>
      </c>
      <c r="J8" s="59"/>
      <c r="K8" s="53">
        <v>40000000</v>
      </c>
      <c r="L8" s="59"/>
      <c r="M8" s="53">
        <v>1291935540000</v>
      </c>
      <c r="N8" s="59"/>
      <c r="O8" s="53">
        <v>902362183491</v>
      </c>
      <c r="P8" s="59"/>
      <c r="Q8" s="81">
        <v>389573356509</v>
      </c>
      <c r="R8" s="81"/>
    </row>
    <row r="9" spans="1:18" ht="21.75" customHeight="1" x14ac:dyDescent="0.4">
      <c r="A9" s="36" t="s">
        <v>78</v>
      </c>
      <c r="B9" s="24"/>
      <c r="C9" s="54">
        <v>69000000</v>
      </c>
      <c r="D9" s="59"/>
      <c r="E9" s="54">
        <v>811329565500</v>
      </c>
      <c r="F9" s="59"/>
      <c r="G9" s="54">
        <v>556633701900</v>
      </c>
      <c r="H9" s="59"/>
      <c r="I9" s="54">
        <v>254695863600</v>
      </c>
      <c r="J9" s="59"/>
      <c r="K9" s="54">
        <v>69000000</v>
      </c>
      <c r="L9" s="59"/>
      <c r="M9" s="54">
        <v>811329565500</v>
      </c>
      <c r="N9" s="59"/>
      <c r="O9" s="54">
        <v>668753231238</v>
      </c>
      <c r="P9" s="59"/>
      <c r="Q9" s="77">
        <v>142576334262</v>
      </c>
      <c r="R9" s="77"/>
    </row>
    <row r="10" spans="1:18" ht="21.75" customHeight="1" x14ac:dyDescent="0.4">
      <c r="A10" s="36" t="s">
        <v>63</v>
      </c>
      <c r="B10" s="24"/>
      <c r="C10" s="54">
        <v>209000000</v>
      </c>
      <c r="D10" s="59"/>
      <c r="E10" s="54">
        <v>276236060760</v>
      </c>
      <c r="F10" s="59"/>
      <c r="G10" s="54">
        <v>190793675600</v>
      </c>
      <c r="H10" s="59"/>
      <c r="I10" s="54">
        <v>85442385160</v>
      </c>
      <c r="J10" s="59"/>
      <c r="K10" s="54">
        <v>209000000</v>
      </c>
      <c r="L10" s="59"/>
      <c r="M10" s="54">
        <v>276236060760</v>
      </c>
      <c r="N10" s="59"/>
      <c r="O10" s="54">
        <v>255290233330</v>
      </c>
      <c r="P10" s="59"/>
      <c r="Q10" s="77">
        <v>20945827429</v>
      </c>
      <c r="R10" s="77"/>
    </row>
    <row r="11" spans="1:18" ht="21.75" customHeight="1" x14ac:dyDescent="0.4">
      <c r="A11" s="36" t="s">
        <v>27</v>
      </c>
      <c r="B11" s="24"/>
      <c r="C11" s="54">
        <v>1700000000</v>
      </c>
      <c r="D11" s="59"/>
      <c r="E11" s="54">
        <v>9227118730000</v>
      </c>
      <c r="F11" s="59"/>
      <c r="G11" s="54">
        <v>8029448840000</v>
      </c>
      <c r="H11" s="59"/>
      <c r="I11" s="54">
        <v>1197669889999</v>
      </c>
      <c r="J11" s="59"/>
      <c r="K11" s="54">
        <v>1700000000</v>
      </c>
      <c r="L11" s="59"/>
      <c r="M11" s="54">
        <v>9227118730000</v>
      </c>
      <c r="N11" s="59"/>
      <c r="O11" s="54">
        <v>8054175213541</v>
      </c>
      <c r="P11" s="59"/>
      <c r="Q11" s="77">
        <v>1172943516458</v>
      </c>
      <c r="R11" s="77"/>
    </row>
    <row r="12" spans="1:18" ht="21.75" customHeight="1" x14ac:dyDescent="0.4">
      <c r="A12" s="36" t="s">
        <v>66</v>
      </c>
      <c r="B12" s="24"/>
      <c r="C12" s="54">
        <v>30000000</v>
      </c>
      <c r="D12" s="59"/>
      <c r="E12" s="54">
        <v>1134462291000</v>
      </c>
      <c r="F12" s="59"/>
      <c r="G12" s="54">
        <v>820111155000</v>
      </c>
      <c r="H12" s="59"/>
      <c r="I12" s="54">
        <v>314351136000</v>
      </c>
      <c r="J12" s="59"/>
      <c r="K12" s="54">
        <v>30000000</v>
      </c>
      <c r="L12" s="59"/>
      <c r="M12" s="54">
        <v>1134462291000</v>
      </c>
      <c r="N12" s="59"/>
      <c r="O12" s="54">
        <v>559707558577</v>
      </c>
      <c r="P12" s="59"/>
      <c r="Q12" s="77">
        <v>574754732423</v>
      </c>
      <c r="R12" s="77"/>
    </row>
    <row r="13" spans="1:18" ht="21.75" customHeight="1" x14ac:dyDescent="0.4">
      <c r="A13" s="36" t="s">
        <v>90</v>
      </c>
      <c r="B13" s="24"/>
      <c r="C13" s="54">
        <v>35000000</v>
      </c>
      <c r="D13" s="59"/>
      <c r="E13" s="54">
        <v>2682155423500</v>
      </c>
      <c r="F13" s="59"/>
      <c r="G13" s="54">
        <v>2566647620010</v>
      </c>
      <c r="H13" s="59"/>
      <c r="I13" s="54">
        <v>115507803489</v>
      </c>
      <c r="J13" s="59"/>
      <c r="K13" s="54">
        <v>35000000</v>
      </c>
      <c r="L13" s="59"/>
      <c r="M13" s="54">
        <v>2682155423500</v>
      </c>
      <c r="N13" s="59"/>
      <c r="O13" s="54">
        <v>2566647620010</v>
      </c>
      <c r="P13" s="59"/>
      <c r="Q13" s="77">
        <v>115507803489</v>
      </c>
      <c r="R13" s="77"/>
    </row>
    <row r="14" spans="1:18" ht="21.75" customHeight="1" x14ac:dyDescent="0.4">
      <c r="A14" s="36" t="s">
        <v>53</v>
      </c>
      <c r="B14" s="24"/>
      <c r="C14" s="54">
        <v>50000000</v>
      </c>
      <c r="D14" s="59"/>
      <c r="E14" s="54">
        <v>1153513875000</v>
      </c>
      <c r="F14" s="59"/>
      <c r="G14" s="54">
        <v>1000704295000</v>
      </c>
      <c r="H14" s="59"/>
      <c r="I14" s="54">
        <v>152809579999</v>
      </c>
      <c r="J14" s="59"/>
      <c r="K14" s="54">
        <v>50000000</v>
      </c>
      <c r="L14" s="59"/>
      <c r="M14" s="54">
        <v>1153513875000</v>
      </c>
      <c r="N14" s="59"/>
      <c r="O14" s="54">
        <v>974305166272</v>
      </c>
      <c r="P14" s="59"/>
      <c r="Q14" s="77">
        <v>179208708727</v>
      </c>
      <c r="R14" s="77"/>
    </row>
    <row r="15" spans="1:18" ht="21.75" customHeight="1" x14ac:dyDescent="0.4">
      <c r="A15" s="36" t="s">
        <v>85</v>
      </c>
      <c r="B15" s="24"/>
      <c r="C15" s="54">
        <v>196461725</v>
      </c>
      <c r="D15" s="59"/>
      <c r="E15" s="54">
        <v>933777333396</v>
      </c>
      <c r="F15" s="59"/>
      <c r="G15" s="54">
        <v>921730413008</v>
      </c>
      <c r="H15" s="59"/>
      <c r="I15" s="54">
        <v>12046920388</v>
      </c>
      <c r="J15" s="59"/>
      <c r="K15" s="54">
        <v>196461725</v>
      </c>
      <c r="L15" s="59"/>
      <c r="M15" s="54">
        <v>933777333396</v>
      </c>
      <c r="N15" s="59"/>
      <c r="O15" s="54">
        <v>921730413008</v>
      </c>
      <c r="P15" s="59"/>
      <c r="Q15" s="77">
        <v>12046920388</v>
      </c>
      <c r="R15" s="77"/>
    </row>
    <row r="16" spans="1:18" ht="21.75" customHeight="1" x14ac:dyDescent="0.4">
      <c r="A16" s="36" t="s">
        <v>89</v>
      </c>
      <c r="B16" s="24"/>
      <c r="C16" s="54">
        <v>100000000</v>
      </c>
      <c r="D16" s="59"/>
      <c r="E16" s="54">
        <v>463390090000</v>
      </c>
      <c r="F16" s="59"/>
      <c r="G16" s="54">
        <v>396052277505</v>
      </c>
      <c r="H16" s="59"/>
      <c r="I16" s="54">
        <v>67337812495</v>
      </c>
      <c r="J16" s="59"/>
      <c r="K16" s="54">
        <v>100000000</v>
      </c>
      <c r="L16" s="59"/>
      <c r="M16" s="54">
        <v>463390090000</v>
      </c>
      <c r="N16" s="59"/>
      <c r="O16" s="54">
        <v>396052277505</v>
      </c>
      <c r="P16" s="59"/>
      <c r="Q16" s="77">
        <v>67337812495</v>
      </c>
      <c r="R16" s="77"/>
    </row>
    <row r="17" spans="1:18" ht="21.75" customHeight="1" x14ac:dyDescent="0.4">
      <c r="A17" s="36" t="s">
        <v>25</v>
      </c>
      <c r="B17" s="24"/>
      <c r="C17" s="54">
        <v>1102000000</v>
      </c>
      <c r="D17" s="59"/>
      <c r="E17" s="54">
        <v>1929994918100</v>
      </c>
      <c r="F17" s="59"/>
      <c r="G17" s="54">
        <v>1975921142780</v>
      </c>
      <c r="H17" s="59"/>
      <c r="I17" s="54">
        <v>-45926224680</v>
      </c>
      <c r="J17" s="59"/>
      <c r="K17" s="54">
        <v>1102000000</v>
      </c>
      <c r="L17" s="59"/>
      <c r="M17" s="54">
        <v>1929994918100</v>
      </c>
      <c r="N17" s="59"/>
      <c r="O17" s="54">
        <v>1156129751060</v>
      </c>
      <c r="P17" s="59"/>
      <c r="Q17" s="77">
        <v>773865167040</v>
      </c>
      <c r="R17" s="77"/>
    </row>
    <row r="18" spans="1:18" ht="21.75" customHeight="1" x14ac:dyDescent="0.4">
      <c r="A18" s="36" t="s">
        <v>22</v>
      </c>
      <c r="B18" s="24"/>
      <c r="C18" s="54">
        <v>200000000</v>
      </c>
      <c r="D18" s="59"/>
      <c r="E18" s="54">
        <v>1091497000000</v>
      </c>
      <c r="F18" s="59"/>
      <c r="G18" s="54">
        <v>881135760000</v>
      </c>
      <c r="H18" s="59"/>
      <c r="I18" s="54">
        <v>210361239999</v>
      </c>
      <c r="J18" s="59"/>
      <c r="K18" s="54">
        <v>200000000</v>
      </c>
      <c r="L18" s="59"/>
      <c r="M18" s="54">
        <v>1091497000000</v>
      </c>
      <c r="N18" s="59"/>
      <c r="O18" s="54">
        <v>999677236457</v>
      </c>
      <c r="P18" s="59"/>
      <c r="Q18" s="77">
        <v>91819763542</v>
      </c>
      <c r="R18" s="77"/>
    </row>
    <row r="19" spans="1:18" ht="21.75" customHeight="1" x14ac:dyDescent="0.4">
      <c r="A19" s="36" t="s">
        <v>43</v>
      </c>
      <c r="B19" s="24"/>
      <c r="C19" s="54">
        <v>57552497</v>
      </c>
      <c r="D19" s="59"/>
      <c r="E19" s="54">
        <v>705850136209</v>
      </c>
      <c r="F19" s="59"/>
      <c r="G19" s="54">
        <v>418598826732</v>
      </c>
      <c r="H19" s="59"/>
      <c r="I19" s="54">
        <v>287251309477</v>
      </c>
      <c r="J19" s="59"/>
      <c r="K19" s="54">
        <v>57552497</v>
      </c>
      <c r="L19" s="59"/>
      <c r="M19" s="54">
        <v>705850136209</v>
      </c>
      <c r="N19" s="59"/>
      <c r="O19" s="54">
        <v>377619206051</v>
      </c>
      <c r="P19" s="59"/>
      <c r="Q19" s="77">
        <v>328230930158</v>
      </c>
      <c r="R19" s="77"/>
    </row>
    <row r="20" spans="1:18" ht="21.75" customHeight="1" x14ac:dyDescent="0.4">
      <c r="A20" s="36" t="s">
        <v>28</v>
      </c>
      <c r="B20" s="24"/>
      <c r="C20" s="54">
        <v>28</v>
      </c>
      <c r="D20" s="59"/>
      <c r="E20" s="54">
        <v>344516</v>
      </c>
      <c r="F20" s="59"/>
      <c r="G20" s="54">
        <v>92163261360</v>
      </c>
      <c r="H20" s="59"/>
      <c r="I20" s="54">
        <v>-92162916843</v>
      </c>
      <c r="J20" s="59"/>
      <c r="K20" s="54">
        <v>28</v>
      </c>
      <c r="L20" s="59"/>
      <c r="M20" s="54">
        <v>344516</v>
      </c>
      <c r="N20" s="59"/>
      <c r="O20" s="54">
        <v>227793</v>
      </c>
      <c r="P20" s="59"/>
      <c r="Q20" s="77">
        <v>116723</v>
      </c>
      <c r="R20" s="77"/>
    </row>
    <row r="21" spans="1:18" ht="21.75" customHeight="1" x14ac:dyDescent="0.4">
      <c r="A21" s="36" t="s">
        <v>37</v>
      </c>
      <c r="B21" s="24"/>
      <c r="C21" s="54">
        <v>30000000</v>
      </c>
      <c r="D21" s="59"/>
      <c r="E21" s="54">
        <v>1491977172000</v>
      </c>
      <c r="F21" s="59"/>
      <c r="G21" s="54">
        <v>1670920679881</v>
      </c>
      <c r="H21" s="59"/>
      <c r="I21" s="54">
        <v>-178943507881</v>
      </c>
      <c r="J21" s="59"/>
      <c r="K21" s="54">
        <v>30000000</v>
      </c>
      <c r="L21" s="59"/>
      <c r="M21" s="54">
        <v>1491977172000</v>
      </c>
      <c r="N21" s="59"/>
      <c r="O21" s="54">
        <v>926879944702</v>
      </c>
      <c r="P21" s="59"/>
      <c r="Q21" s="77">
        <v>565097227298</v>
      </c>
      <c r="R21" s="77"/>
    </row>
    <row r="22" spans="1:18" ht="21.75" customHeight="1" x14ac:dyDescent="0.4">
      <c r="A22" s="36" t="s">
        <v>86</v>
      </c>
      <c r="B22" s="24"/>
      <c r="C22" s="54">
        <v>21860958</v>
      </c>
      <c r="D22" s="59"/>
      <c r="E22" s="54">
        <v>95878519752</v>
      </c>
      <c r="F22" s="59"/>
      <c r="G22" s="54">
        <v>94252540489</v>
      </c>
      <c r="H22" s="59"/>
      <c r="I22" s="54">
        <v>1625979263</v>
      </c>
      <c r="J22" s="59"/>
      <c r="K22" s="54">
        <v>21860958</v>
      </c>
      <c r="L22" s="59"/>
      <c r="M22" s="54">
        <v>95878519752</v>
      </c>
      <c r="N22" s="59"/>
      <c r="O22" s="54">
        <v>94252540489</v>
      </c>
      <c r="P22" s="59"/>
      <c r="Q22" s="77">
        <v>1625979263</v>
      </c>
      <c r="R22" s="77"/>
    </row>
    <row r="23" spans="1:18" ht="21.75" customHeight="1" x14ac:dyDescent="0.4">
      <c r="A23" s="36" t="s">
        <v>81</v>
      </c>
      <c r="B23" s="24"/>
      <c r="C23" s="54">
        <v>36000000</v>
      </c>
      <c r="D23" s="59"/>
      <c r="E23" s="54">
        <v>595123855200</v>
      </c>
      <c r="F23" s="59"/>
      <c r="G23" s="54">
        <v>523417210733</v>
      </c>
      <c r="H23" s="59"/>
      <c r="I23" s="54">
        <v>71706644466</v>
      </c>
      <c r="J23" s="59"/>
      <c r="K23" s="54">
        <v>36000000</v>
      </c>
      <c r="L23" s="59"/>
      <c r="M23" s="54">
        <v>595123855200</v>
      </c>
      <c r="N23" s="59"/>
      <c r="O23" s="54">
        <v>536980655088</v>
      </c>
      <c r="P23" s="59"/>
      <c r="Q23" s="77">
        <v>58143200111</v>
      </c>
      <c r="R23" s="77"/>
    </row>
    <row r="24" spans="1:18" ht="21.75" customHeight="1" x14ac:dyDescent="0.4">
      <c r="A24" s="36" t="s">
        <v>82</v>
      </c>
      <c r="B24" s="24"/>
      <c r="C24" s="54">
        <v>41205199</v>
      </c>
      <c r="D24" s="59"/>
      <c r="E24" s="54">
        <v>330364397118</v>
      </c>
      <c r="F24" s="59"/>
      <c r="G24" s="54">
        <v>237463728787</v>
      </c>
      <c r="H24" s="59"/>
      <c r="I24" s="54">
        <v>92900668331</v>
      </c>
      <c r="J24" s="59"/>
      <c r="K24" s="54">
        <v>41205199</v>
      </c>
      <c r="L24" s="59"/>
      <c r="M24" s="54">
        <v>330364397118</v>
      </c>
      <c r="N24" s="59"/>
      <c r="O24" s="54">
        <v>311395216729</v>
      </c>
      <c r="P24" s="59"/>
      <c r="Q24" s="77">
        <v>18969180389</v>
      </c>
      <c r="R24" s="77"/>
    </row>
    <row r="25" spans="1:18" ht="21.75" customHeight="1" x14ac:dyDescent="0.4">
      <c r="A25" s="36" t="s">
        <v>38</v>
      </c>
      <c r="B25" s="24"/>
      <c r="C25" s="54">
        <v>585000</v>
      </c>
      <c r="D25" s="59"/>
      <c r="E25" s="54">
        <v>3591417076</v>
      </c>
      <c r="F25" s="59"/>
      <c r="G25" s="54">
        <v>3591417076</v>
      </c>
      <c r="H25" s="59"/>
      <c r="I25" s="54">
        <v>0</v>
      </c>
      <c r="J25" s="59"/>
      <c r="K25" s="54">
        <v>585000</v>
      </c>
      <c r="L25" s="59"/>
      <c r="M25" s="54">
        <v>3591417076</v>
      </c>
      <c r="N25" s="59"/>
      <c r="O25" s="54">
        <v>4129289048</v>
      </c>
      <c r="P25" s="59"/>
      <c r="Q25" s="77">
        <v>-537871971</v>
      </c>
      <c r="R25" s="77"/>
    </row>
    <row r="26" spans="1:18" ht="21.75" customHeight="1" x14ac:dyDescent="0.4">
      <c r="A26" s="36" t="s">
        <v>58</v>
      </c>
      <c r="B26" s="24"/>
      <c r="C26" s="54">
        <v>29750000</v>
      </c>
      <c r="D26" s="59"/>
      <c r="E26" s="54">
        <v>2129575144550</v>
      </c>
      <c r="F26" s="59"/>
      <c r="G26" s="54">
        <v>1885998008255</v>
      </c>
      <c r="H26" s="59"/>
      <c r="I26" s="54">
        <v>243577136294</v>
      </c>
      <c r="J26" s="59"/>
      <c r="K26" s="54">
        <v>29750000</v>
      </c>
      <c r="L26" s="59"/>
      <c r="M26" s="54">
        <v>2129575144550</v>
      </c>
      <c r="N26" s="59"/>
      <c r="O26" s="54">
        <v>1649341130272</v>
      </c>
      <c r="P26" s="59"/>
      <c r="Q26" s="77">
        <v>480234014277</v>
      </c>
      <c r="R26" s="77"/>
    </row>
    <row r="27" spans="1:18" ht="21.75" customHeight="1" x14ac:dyDescent="0.4">
      <c r="A27" s="36" t="s">
        <v>80</v>
      </c>
      <c r="B27" s="24"/>
      <c r="C27" s="54">
        <v>126000000</v>
      </c>
      <c r="D27" s="59"/>
      <c r="E27" s="54">
        <v>1176494848200</v>
      </c>
      <c r="F27" s="59"/>
      <c r="G27" s="54">
        <v>863929798200</v>
      </c>
      <c r="H27" s="59"/>
      <c r="I27" s="54">
        <v>312565050000</v>
      </c>
      <c r="J27" s="59"/>
      <c r="K27" s="54">
        <v>126000000</v>
      </c>
      <c r="L27" s="59"/>
      <c r="M27" s="54">
        <v>1176494848200</v>
      </c>
      <c r="N27" s="59"/>
      <c r="O27" s="54">
        <v>1081273597183</v>
      </c>
      <c r="P27" s="59"/>
      <c r="Q27" s="77">
        <v>95221251016</v>
      </c>
      <c r="R27" s="77"/>
    </row>
    <row r="28" spans="1:18" ht="21.75" customHeight="1" x14ac:dyDescent="0.4">
      <c r="A28" s="36" t="s">
        <v>79</v>
      </c>
      <c r="B28" s="24"/>
      <c r="C28" s="54">
        <v>185930000</v>
      </c>
      <c r="D28" s="59"/>
      <c r="E28" s="54">
        <v>1106956566600</v>
      </c>
      <c r="F28" s="59"/>
      <c r="G28" s="54">
        <v>833522884707</v>
      </c>
      <c r="H28" s="59"/>
      <c r="I28" s="54">
        <v>273433681893</v>
      </c>
      <c r="J28" s="59"/>
      <c r="K28" s="54">
        <v>185930000</v>
      </c>
      <c r="L28" s="59"/>
      <c r="M28" s="54">
        <v>1106956566600</v>
      </c>
      <c r="N28" s="59"/>
      <c r="O28" s="54">
        <v>738860326707</v>
      </c>
      <c r="P28" s="59"/>
      <c r="Q28" s="77">
        <v>368096239893</v>
      </c>
      <c r="R28" s="77"/>
    </row>
    <row r="29" spans="1:18" ht="21.75" customHeight="1" x14ac:dyDescent="0.4">
      <c r="A29" s="36" t="s">
        <v>21</v>
      </c>
      <c r="B29" s="24"/>
      <c r="C29" s="54">
        <v>1625846009</v>
      </c>
      <c r="D29" s="59"/>
      <c r="E29" s="54">
        <v>5469013163597</v>
      </c>
      <c r="F29" s="59"/>
      <c r="G29" s="54">
        <v>4727931272960</v>
      </c>
      <c r="H29" s="59"/>
      <c r="I29" s="54">
        <v>741081890637</v>
      </c>
      <c r="J29" s="59"/>
      <c r="K29" s="54">
        <v>1625846009</v>
      </c>
      <c r="L29" s="59"/>
      <c r="M29" s="54">
        <v>5469013163597</v>
      </c>
      <c r="N29" s="59"/>
      <c r="O29" s="54">
        <v>3419972599553</v>
      </c>
      <c r="P29" s="59"/>
      <c r="Q29" s="77">
        <v>2049040564044</v>
      </c>
      <c r="R29" s="77"/>
    </row>
    <row r="30" spans="1:18" ht="21.75" customHeight="1" x14ac:dyDescent="0.4">
      <c r="A30" s="36" t="s">
        <v>54</v>
      </c>
      <c r="B30" s="24"/>
      <c r="C30" s="54">
        <v>174000000</v>
      </c>
      <c r="D30" s="59"/>
      <c r="E30" s="54">
        <v>1491739027200</v>
      </c>
      <c r="F30" s="59"/>
      <c r="G30" s="54">
        <v>906438645000</v>
      </c>
      <c r="H30" s="59"/>
      <c r="I30" s="54">
        <v>585300382200</v>
      </c>
      <c r="J30" s="59"/>
      <c r="K30" s="54">
        <v>174000000</v>
      </c>
      <c r="L30" s="59"/>
      <c r="M30" s="54">
        <v>1491739027200</v>
      </c>
      <c r="N30" s="59"/>
      <c r="O30" s="54">
        <v>981469435039</v>
      </c>
      <c r="P30" s="59"/>
      <c r="Q30" s="77">
        <v>510269592161</v>
      </c>
      <c r="R30" s="77"/>
    </row>
    <row r="31" spans="1:18" ht="21.75" customHeight="1" x14ac:dyDescent="0.4">
      <c r="A31" s="36" t="s">
        <v>24</v>
      </c>
      <c r="B31" s="24"/>
      <c r="C31" s="54">
        <v>276000000</v>
      </c>
      <c r="D31" s="59"/>
      <c r="E31" s="54">
        <v>571011694200</v>
      </c>
      <c r="F31" s="59"/>
      <c r="G31" s="54">
        <v>487482405600</v>
      </c>
      <c r="H31" s="59"/>
      <c r="I31" s="54">
        <v>83529288599</v>
      </c>
      <c r="J31" s="59"/>
      <c r="K31" s="54">
        <v>276000000</v>
      </c>
      <c r="L31" s="59"/>
      <c r="M31" s="54">
        <v>571011694200</v>
      </c>
      <c r="N31" s="59"/>
      <c r="O31" s="54">
        <v>619058422960</v>
      </c>
      <c r="P31" s="59"/>
      <c r="Q31" s="77">
        <v>-48046728760</v>
      </c>
      <c r="R31" s="77"/>
    </row>
    <row r="32" spans="1:18" ht="21.75" customHeight="1" x14ac:dyDescent="0.4">
      <c r="A32" s="36" t="s">
        <v>84</v>
      </c>
      <c r="B32" s="24"/>
      <c r="C32" s="54">
        <v>219000</v>
      </c>
      <c r="D32" s="59"/>
      <c r="E32" s="54">
        <v>5958561504</v>
      </c>
      <c r="F32" s="59"/>
      <c r="G32" s="54">
        <v>5908580864</v>
      </c>
      <c r="H32" s="59"/>
      <c r="I32" s="54">
        <v>49980640</v>
      </c>
      <c r="J32" s="59"/>
      <c r="K32" s="54">
        <v>219000</v>
      </c>
      <c r="L32" s="59"/>
      <c r="M32" s="54">
        <v>5958561504</v>
      </c>
      <c r="N32" s="59"/>
      <c r="O32" s="54">
        <v>5272092653</v>
      </c>
      <c r="P32" s="59"/>
      <c r="Q32" s="77">
        <v>686468851</v>
      </c>
      <c r="R32" s="77"/>
    </row>
    <row r="33" spans="1:18" ht="21.75" customHeight="1" x14ac:dyDescent="0.4">
      <c r="A33" s="36" t="s">
        <v>73</v>
      </c>
      <c r="B33" s="24"/>
      <c r="C33" s="54">
        <v>200000000</v>
      </c>
      <c r="D33" s="59"/>
      <c r="E33" s="54">
        <v>700542620000</v>
      </c>
      <c r="F33" s="59"/>
      <c r="G33" s="54">
        <v>710465320000</v>
      </c>
      <c r="H33" s="59"/>
      <c r="I33" s="54">
        <v>-9922700000</v>
      </c>
      <c r="J33" s="59"/>
      <c r="K33" s="54">
        <v>200000000</v>
      </c>
      <c r="L33" s="59"/>
      <c r="M33" s="54">
        <v>700542620000</v>
      </c>
      <c r="N33" s="59"/>
      <c r="O33" s="54">
        <v>663314049709</v>
      </c>
      <c r="P33" s="59"/>
      <c r="Q33" s="77">
        <v>37228570290</v>
      </c>
      <c r="R33" s="77"/>
    </row>
    <row r="34" spans="1:18" ht="21.75" customHeight="1" x14ac:dyDescent="0.4">
      <c r="A34" s="36" t="s">
        <v>31</v>
      </c>
      <c r="B34" s="24"/>
      <c r="C34" s="54">
        <v>400000000</v>
      </c>
      <c r="D34" s="59"/>
      <c r="E34" s="54">
        <v>3881760240000</v>
      </c>
      <c r="F34" s="59"/>
      <c r="G34" s="54">
        <v>3030588977925</v>
      </c>
      <c r="H34" s="59"/>
      <c r="I34" s="54">
        <v>851171262075</v>
      </c>
      <c r="J34" s="59"/>
      <c r="K34" s="54">
        <v>400000000</v>
      </c>
      <c r="L34" s="59"/>
      <c r="M34" s="54">
        <v>3881760240000</v>
      </c>
      <c r="N34" s="59"/>
      <c r="O34" s="54">
        <v>3457810538179</v>
      </c>
      <c r="P34" s="59"/>
      <c r="Q34" s="77">
        <v>423949701820</v>
      </c>
      <c r="R34" s="77"/>
    </row>
    <row r="35" spans="1:18" ht="21.75" customHeight="1" x14ac:dyDescent="0.4">
      <c r="A35" s="36" t="s">
        <v>20</v>
      </c>
      <c r="B35" s="24"/>
      <c r="C35" s="54">
        <v>70000000</v>
      </c>
      <c r="D35" s="59"/>
      <c r="E35" s="54">
        <v>341737788000</v>
      </c>
      <c r="F35" s="59"/>
      <c r="G35" s="54">
        <v>284086901000</v>
      </c>
      <c r="H35" s="59"/>
      <c r="I35" s="54">
        <v>57650886999</v>
      </c>
      <c r="J35" s="59"/>
      <c r="K35" s="54">
        <v>70000000</v>
      </c>
      <c r="L35" s="59"/>
      <c r="M35" s="54">
        <v>341737788000</v>
      </c>
      <c r="N35" s="59"/>
      <c r="O35" s="54">
        <v>248293115239</v>
      </c>
      <c r="P35" s="59"/>
      <c r="Q35" s="77">
        <v>93444672761</v>
      </c>
      <c r="R35" s="77"/>
    </row>
    <row r="36" spans="1:18" ht="21.75" customHeight="1" x14ac:dyDescent="0.4">
      <c r="A36" s="36" t="s">
        <v>55</v>
      </c>
      <c r="B36" s="24"/>
      <c r="C36" s="54">
        <v>120000000</v>
      </c>
      <c r="D36" s="59"/>
      <c r="E36" s="54">
        <v>1491977172000</v>
      </c>
      <c r="F36" s="59"/>
      <c r="G36" s="54">
        <v>1197868344000</v>
      </c>
      <c r="H36" s="59"/>
      <c r="I36" s="54">
        <v>294108828000</v>
      </c>
      <c r="J36" s="59"/>
      <c r="K36" s="54">
        <v>120000000</v>
      </c>
      <c r="L36" s="59"/>
      <c r="M36" s="54">
        <v>1491977172000</v>
      </c>
      <c r="N36" s="59"/>
      <c r="O36" s="54">
        <v>1009937742884</v>
      </c>
      <c r="P36" s="59"/>
      <c r="Q36" s="77">
        <v>482039429116</v>
      </c>
      <c r="R36" s="77"/>
    </row>
    <row r="37" spans="1:18" ht="21.75" customHeight="1" x14ac:dyDescent="0.4">
      <c r="A37" s="36" t="s">
        <v>88</v>
      </c>
      <c r="B37" s="24"/>
      <c r="C37" s="54">
        <v>480000000</v>
      </c>
      <c r="D37" s="59"/>
      <c r="E37" s="54">
        <v>1184532235200</v>
      </c>
      <c r="F37" s="59"/>
      <c r="G37" s="54">
        <v>1207934875160</v>
      </c>
      <c r="H37" s="59"/>
      <c r="I37" s="54">
        <v>-23402639960</v>
      </c>
      <c r="J37" s="59"/>
      <c r="K37" s="54">
        <v>480000000</v>
      </c>
      <c r="L37" s="59"/>
      <c r="M37" s="54">
        <v>1184532235200</v>
      </c>
      <c r="N37" s="59"/>
      <c r="O37" s="54">
        <v>1207934875160</v>
      </c>
      <c r="P37" s="59"/>
      <c r="Q37" s="77">
        <v>-23402639960</v>
      </c>
      <c r="R37" s="77"/>
    </row>
    <row r="38" spans="1:18" ht="21.75" customHeight="1" x14ac:dyDescent="0.4">
      <c r="A38" s="36" t="s">
        <v>67</v>
      </c>
      <c r="B38" s="24"/>
      <c r="C38" s="54">
        <v>45000000</v>
      </c>
      <c r="D38" s="59"/>
      <c r="E38" s="54">
        <v>384901533000</v>
      </c>
      <c r="F38" s="59"/>
      <c r="G38" s="54">
        <v>313011571500</v>
      </c>
      <c r="H38" s="59"/>
      <c r="I38" s="54">
        <v>71889961500</v>
      </c>
      <c r="J38" s="59"/>
      <c r="K38" s="54">
        <v>45000000</v>
      </c>
      <c r="L38" s="59"/>
      <c r="M38" s="54">
        <v>384901533000</v>
      </c>
      <c r="N38" s="59"/>
      <c r="O38" s="54">
        <v>302600362905</v>
      </c>
      <c r="P38" s="59"/>
      <c r="Q38" s="77">
        <v>82301170095</v>
      </c>
      <c r="R38" s="77"/>
    </row>
    <row r="39" spans="1:18" ht="21.75" customHeight="1" x14ac:dyDescent="0.4">
      <c r="A39" s="36" t="s">
        <v>36</v>
      </c>
      <c r="B39" s="24"/>
      <c r="C39" s="54">
        <v>28500000</v>
      </c>
      <c r="D39" s="59"/>
      <c r="E39" s="54">
        <v>190605144300</v>
      </c>
      <c r="F39" s="59"/>
      <c r="G39" s="54">
        <v>125829758699</v>
      </c>
      <c r="H39" s="59"/>
      <c r="I39" s="54">
        <v>64775385601</v>
      </c>
      <c r="J39" s="59"/>
      <c r="K39" s="54">
        <v>28500000</v>
      </c>
      <c r="L39" s="59"/>
      <c r="M39" s="54">
        <v>190605144300</v>
      </c>
      <c r="N39" s="59"/>
      <c r="O39" s="54">
        <v>209835336899</v>
      </c>
      <c r="P39" s="59"/>
      <c r="Q39" s="77">
        <v>-19230192599</v>
      </c>
      <c r="R39" s="77"/>
    </row>
    <row r="40" spans="1:18" ht="21.75" customHeight="1" x14ac:dyDescent="0.4">
      <c r="A40" s="36" t="s">
        <v>51</v>
      </c>
      <c r="B40" s="24"/>
      <c r="C40" s="54">
        <v>72000000</v>
      </c>
      <c r="D40" s="59"/>
      <c r="E40" s="54">
        <v>575119692000</v>
      </c>
      <c r="F40" s="59"/>
      <c r="G40" s="54">
        <v>555829963200</v>
      </c>
      <c r="H40" s="59"/>
      <c r="I40" s="54">
        <v>19289728799</v>
      </c>
      <c r="J40" s="59"/>
      <c r="K40" s="54">
        <v>72000000</v>
      </c>
      <c r="L40" s="59"/>
      <c r="M40" s="54">
        <v>575119692000</v>
      </c>
      <c r="N40" s="59"/>
      <c r="O40" s="54">
        <v>260828201755</v>
      </c>
      <c r="P40" s="59"/>
      <c r="Q40" s="77">
        <v>314291490245</v>
      </c>
      <c r="R40" s="77"/>
    </row>
    <row r="41" spans="1:18" ht="21.75" customHeight="1" x14ac:dyDescent="0.4">
      <c r="A41" s="36" t="s">
        <v>87</v>
      </c>
      <c r="B41" s="24"/>
      <c r="C41" s="54">
        <v>116500000</v>
      </c>
      <c r="D41" s="59"/>
      <c r="E41" s="54">
        <v>564125340400</v>
      </c>
      <c r="F41" s="59"/>
      <c r="G41" s="54">
        <v>523244624537</v>
      </c>
      <c r="H41" s="59"/>
      <c r="I41" s="54">
        <v>40880715862</v>
      </c>
      <c r="J41" s="59"/>
      <c r="K41" s="54">
        <v>116500000</v>
      </c>
      <c r="L41" s="59"/>
      <c r="M41" s="54">
        <v>564125340400</v>
      </c>
      <c r="N41" s="59"/>
      <c r="O41" s="54">
        <v>523244624537</v>
      </c>
      <c r="P41" s="59"/>
      <c r="Q41" s="77">
        <v>40880715862</v>
      </c>
      <c r="R41" s="77"/>
    </row>
    <row r="42" spans="1:18" ht="21.75" customHeight="1" x14ac:dyDescent="0.4">
      <c r="A42" s="36" t="s">
        <v>47</v>
      </c>
      <c r="B42" s="24"/>
      <c r="C42" s="54">
        <v>101818184</v>
      </c>
      <c r="D42" s="59"/>
      <c r="E42" s="54">
        <v>3006686412065</v>
      </c>
      <c r="F42" s="59"/>
      <c r="G42" s="54">
        <v>2408140063000</v>
      </c>
      <c r="H42" s="59"/>
      <c r="I42" s="54">
        <v>598546349065</v>
      </c>
      <c r="J42" s="59"/>
      <c r="K42" s="54">
        <v>101818184</v>
      </c>
      <c r="L42" s="59"/>
      <c r="M42" s="54">
        <v>3006686412065</v>
      </c>
      <c r="N42" s="59"/>
      <c r="O42" s="54">
        <v>1415149608429</v>
      </c>
      <c r="P42" s="59"/>
      <c r="Q42" s="77">
        <v>1591536803636</v>
      </c>
      <c r="R42" s="77"/>
    </row>
    <row r="43" spans="1:18" ht="21.75" customHeight="1" x14ac:dyDescent="0.4">
      <c r="A43" s="36" t="s">
        <v>52</v>
      </c>
      <c r="B43" s="24"/>
      <c r="C43" s="54">
        <v>269869</v>
      </c>
      <c r="D43" s="59"/>
      <c r="E43" s="54">
        <v>7538196803200</v>
      </c>
      <c r="F43" s="59"/>
      <c r="G43" s="54">
        <v>6714376888922</v>
      </c>
      <c r="H43" s="59"/>
      <c r="I43" s="54">
        <v>823819914278</v>
      </c>
      <c r="J43" s="59"/>
      <c r="K43" s="54">
        <v>269869</v>
      </c>
      <c r="L43" s="59"/>
      <c r="M43" s="54">
        <v>7538196803200</v>
      </c>
      <c r="N43" s="59"/>
      <c r="O43" s="54">
        <v>5481443713979</v>
      </c>
      <c r="P43" s="59"/>
      <c r="Q43" s="77">
        <v>2056753089221</v>
      </c>
      <c r="R43" s="77"/>
    </row>
    <row r="44" spans="1:18" ht="21.75" customHeight="1" x14ac:dyDescent="0.4">
      <c r="A44" s="36" t="s">
        <v>92</v>
      </c>
      <c r="B44" s="24"/>
      <c r="C44" s="54">
        <v>13082730</v>
      </c>
      <c r="D44" s="59"/>
      <c r="E44" s="54">
        <v>130984349015</v>
      </c>
      <c r="F44" s="59"/>
      <c r="G44" s="54">
        <v>81580193731</v>
      </c>
      <c r="H44" s="59"/>
      <c r="I44" s="54">
        <v>49404155284</v>
      </c>
      <c r="J44" s="59"/>
      <c r="K44" s="54">
        <v>13082730</v>
      </c>
      <c r="L44" s="59"/>
      <c r="M44" s="54">
        <v>130984349015</v>
      </c>
      <c r="N44" s="59"/>
      <c r="O44" s="54">
        <v>81580193731</v>
      </c>
      <c r="P44" s="59"/>
      <c r="Q44" s="77">
        <v>49404155284</v>
      </c>
      <c r="R44" s="77"/>
    </row>
    <row r="45" spans="1:18" ht="21.75" customHeight="1" x14ac:dyDescent="0.4">
      <c r="A45" s="36" t="s">
        <v>62</v>
      </c>
      <c r="B45" s="24"/>
      <c r="C45" s="54">
        <v>400000000</v>
      </c>
      <c r="D45" s="59"/>
      <c r="E45" s="54">
        <v>4231039280000</v>
      </c>
      <c r="F45" s="59"/>
      <c r="G45" s="54">
        <v>3349903520000</v>
      </c>
      <c r="H45" s="59"/>
      <c r="I45" s="54">
        <v>881135760000</v>
      </c>
      <c r="J45" s="59"/>
      <c r="K45" s="54">
        <v>400000000</v>
      </c>
      <c r="L45" s="59"/>
      <c r="M45" s="54">
        <v>4231039280000</v>
      </c>
      <c r="N45" s="59"/>
      <c r="O45" s="54">
        <v>2340709269238</v>
      </c>
      <c r="P45" s="59"/>
      <c r="Q45" s="77">
        <v>1890330010762</v>
      </c>
      <c r="R45" s="77"/>
    </row>
    <row r="46" spans="1:18" ht="21.75" customHeight="1" x14ac:dyDescent="0.4">
      <c r="A46" s="36" t="s">
        <v>26</v>
      </c>
      <c r="B46" s="24"/>
      <c r="C46" s="54">
        <v>300000000</v>
      </c>
      <c r="D46" s="59"/>
      <c r="E46" s="54">
        <v>3363795300000</v>
      </c>
      <c r="F46" s="59"/>
      <c r="G46" s="54">
        <v>2804155020000</v>
      </c>
      <c r="H46" s="59"/>
      <c r="I46" s="54">
        <v>559640280000</v>
      </c>
      <c r="J46" s="59"/>
      <c r="K46" s="54">
        <v>300000000</v>
      </c>
      <c r="L46" s="59"/>
      <c r="M46" s="54">
        <v>3363795300000</v>
      </c>
      <c r="N46" s="59"/>
      <c r="O46" s="54">
        <v>1562735709960</v>
      </c>
      <c r="P46" s="59"/>
      <c r="Q46" s="77">
        <v>1801059590040</v>
      </c>
      <c r="R46" s="77"/>
    </row>
    <row r="47" spans="1:18" ht="21.75" customHeight="1" x14ac:dyDescent="0.4">
      <c r="A47" s="36" t="s">
        <v>74</v>
      </c>
      <c r="B47" s="24"/>
      <c r="C47" s="54">
        <v>40000000</v>
      </c>
      <c r="D47" s="59"/>
      <c r="E47" s="54">
        <v>932336892000</v>
      </c>
      <c r="F47" s="59"/>
      <c r="G47" s="54">
        <v>748965396000</v>
      </c>
      <c r="H47" s="59"/>
      <c r="I47" s="54">
        <v>183371496000</v>
      </c>
      <c r="J47" s="59"/>
      <c r="K47" s="54">
        <v>40000000</v>
      </c>
      <c r="L47" s="59"/>
      <c r="M47" s="54">
        <v>932336892000</v>
      </c>
      <c r="N47" s="59"/>
      <c r="O47" s="54">
        <v>785865595465</v>
      </c>
      <c r="P47" s="59"/>
      <c r="Q47" s="77">
        <v>146471296535</v>
      </c>
      <c r="R47" s="77"/>
    </row>
    <row r="48" spans="1:18" ht="21.75" customHeight="1" x14ac:dyDescent="0.4">
      <c r="A48" s="36" t="s">
        <v>69</v>
      </c>
      <c r="B48" s="24"/>
      <c r="C48" s="54">
        <v>574571426</v>
      </c>
      <c r="D48" s="59"/>
      <c r="E48" s="54">
        <v>10975002285882</v>
      </c>
      <c r="F48" s="59"/>
      <c r="G48" s="54">
        <v>8633232890114</v>
      </c>
      <c r="H48" s="59"/>
      <c r="I48" s="54">
        <v>2341769395768</v>
      </c>
      <c r="J48" s="59"/>
      <c r="K48" s="54">
        <v>574571426</v>
      </c>
      <c r="L48" s="59"/>
      <c r="M48" s="54">
        <v>10975002285882</v>
      </c>
      <c r="N48" s="59"/>
      <c r="O48" s="54">
        <v>7562550303768</v>
      </c>
      <c r="P48" s="59"/>
      <c r="Q48" s="77">
        <v>3412451982114</v>
      </c>
      <c r="R48" s="77"/>
    </row>
    <row r="49" spans="1:18" ht="21.75" customHeight="1" x14ac:dyDescent="0.4">
      <c r="A49" s="36" t="s">
        <v>60</v>
      </c>
      <c r="B49" s="24"/>
      <c r="C49" s="54">
        <v>18000000</v>
      </c>
      <c r="D49" s="59"/>
      <c r="E49" s="54">
        <v>455094712800</v>
      </c>
      <c r="F49" s="59"/>
      <c r="G49" s="54">
        <v>323817391800</v>
      </c>
      <c r="H49" s="59"/>
      <c r="I49" s="54">
        <v>131277321000</v>
      </c>
      <c r="J49" s="59"/>
      <c r="K49" s="54">
        <v>18000000</v>
      </c>
      <c r="L49" s="59"/>
      <c r="M49" s="54">
        <v>455094712800</v>
      </c>
      <c r="N49" s="59"/>
      <c r="O49" s="54">
        <v>175929471000</v>
      </c>
      <c r="P49" s="59"/>
      <c r="Q49" s="77">
        <v>279165241800</v>
      </c>
      <c r="R49" s="77"/>
    </row>
    <row r="50" spans="1:18" ht="21.75" customHeight="1" x14ac:dyDescent="0.4">
      <c r="A50" s="36" t="s">
        <v>30</v>
      </c>
      <c r="B50" s="24"/>
      <c r="C50" s="54">
        <v>250000000</v>
      </c>
      <c r="D50" s="59"/>
      <c r="E50" s="54">
        <v>3157899275000</v>
      </c>
      <c r="F50" s="59"/>
      <c r="G50" s="54">
        <v>3157791342931</v>
      </c>
      <c r="H50" s="59"/>
      <c r="I50" s="54">
        <v>107932068</v>
      </c>
      <c r="J50" s="59"/>
      <c r="K50" s="54">
        <v>250000000</v>
      </c>
      <c r="L50" s="59"/>
      <c r="M50" s="54">
        <v>3157899275000</v>
      </c>
      <c r="N50" s="59"/>
      <c r="O50" s="54">
        <v>2386891284702</v>
      </c>
      <c r="P50" s="59"/>
      <c r="Q50" s="77">
        <v>771007990298</v>
      </c>
      <c r="R50" s="77"/>
    </row>
    <row r="51" spans="1:18" ht="21.75" customHeight="1" x14ac:dyDescent="0.4">
      <c r="A51" s="36" t="s">
        <v>65</v>
      </c>
      <c r="B51" s="24"/>
      <c r="C51" s="54">
        <v>50000000</v>
      </c>
      <c r="D51" s="59"/>
      <c r="E51" s="54">
        <v>328937505000</v>
      </c>
      <c r="F51" s="59"/>
      <c r="G51" s="54">
        <v>328937505000</v>
      </c>
      <c r="H51" s="59"/>
      <c r="I51" s="54">
        <v>0</v>
      </c>
      <c r="J51" s="59"/>
      <c r="K51" s="54">
        <v>50000000</v>
      </c>
      <c r="L51" s="59"/>
      <c r="M51" s="54">
        <v>328937505000</v>
      </c>
      <c r="N51" s="59"/>
      <c r="O51" s="54">
        <v>760574955000</v>
      </c>
      <c r="P51" s="59"/>
      <c r="Q51" s="77">
        <v>-431637450000</v>
      </c>
      <c r="R51" s="77"/>
    </row>
    <row r="52" spans="1:18" ht="21.75" customHeight="1" x14ac:dyDescent="0.4">
      <c r="A52" s="36" t="s">
        <v>32</v>
      </c>
      <c r="B52" s="24"/>
      <c r="C52" s="54">
        <v>60000000</v>
      </c>
      <c r="D52" s="59"/>
      <c r="E52" s="54">
        <v>1180602846000</v>
      </c>
      <c r="F52" s="59"/>
      <c r="G52" s="54">
        <v>825614860234</v>
      </c>
      <c r="H52" s="59"/>
      <c r="I52" s="54">
        <v>354987985766</v>
      </c>
      <c r="J52" s="59"/>
      <c r="K52" s="54">
        <v>60000000</v>
      </c>
      <c r="L52" s="59"/>
      <c r="M52" s="54">
        <v>1180602846000</v>
      </c>
      <c r="N52" s="59"/>
      <c r="O52" s="54">
        <v>784103818067</v>
      </c>
      <c r="P52" s="59"/>
      <c r="Q52" s="77">
        <v>396499027933</v>
      </c>
      <c r="R52" s="77"/>
    </row>
    <row r="53" spans="1:18" ht="21.75" customHeight="1" x14ac:dyDescent="0.4">
      <c r="A53" s="36" t="s">
        <v>56</v>
      </c>
      <c r="B53" s="24"/>
      <c r="C53" s="54">
        <v>70000000</v>
      </c>
      <c r="D53" s="59"/>
      <c r="E53" s="54">
        <v>3277070902000</v>
      </c>
      <c r="F53" s="59"/>
      <c r="G53" s="54">
        <v>2756963161718</v>
      </c>
      <c r="H53" s="59"/>
      <c r="I53" s="54">
        <v>520107740281</v>
      </c>
      <c r="J53" s="59"/>
      <c r="K53" s="54">
        <v>70000000</v>
      </c>
      <c r="L53" s="59"/>
      <c r="M53" s="54">
        <v>3277070902000</v>
      </c>
      <c r="N53" s="59"/>
      <c r="O53" s="54">
        <v>2511789776322</v>
      </c>
      <c r="P53" s="59"/>
      <c r="Q53" s="77">
        <v>765281125678</v>
      </c>
      <c r="R53" s="77"/>
    </row>
    <row r="54" spans="1:18" ht="21.75" customHeight="1" x14ac:dyDescent="0.4">
      <c r="A54" s="36" t="s">
        <v>39</v>
      </c>
      <c r="B54" s="24"/>
      <c r="C54" s="54">
        <v>198000000</v>
      </c>
      <c r="D54" s="59"/>
      <c r="E54" s="54">
        <v>444806857440</v>
      </c>
      <c r="F54" s="59"/>
      <c r="G54" s="54">
        <v>367588768488</v>
      </c>
      <c r="H54" s="59"/>
      <c r="I54" s="54">
        <v>77218088952</v>
      </c>
      <c r="J54" s="59"/>
      <c r="K54" s="54">
        <v>198000000</v>
      </c>
      <c r="L54" s="59"/>
      <c r="M54" s="54">
        <v>444806857440</v>
      </c>
      <c r="N54" s="59"/>
      <c r="O54" s="54">
        <v>380404270898</v>
      </c>
      <c r="P54" s="59"/>
      <c r="Q54" s="77">
        <v>64402586541</v>
      </c>
      <c r="R54" s="77"/>
    </row>
    <row r="55" spans="1:18" ht="21.75" customHeight="1" x14ac:dyDescent="0.4">
      <c r="A55" s="36" t="s">
        <v>45</v>
      </c>
      <c r="B55" s="24"/>
      <c r="C55" s="54">
        <v>11500000</v>
      </c>
      <c r="D55" s="59"/>
      <c r="E55" s="54">
        <v>510989281900</v>
      </c>
      <c r="F55" s="59"/>
      <c r="G55" s="54">
        <v>434168062329</v>
      </c>
      <c r="H55" s="59"/>
      <c r="I55" s="54">
        <v>76821219571</v>
      </c>
      <c r="J55" s="59"/>
      <c r="K55" s="54">
        <v>11500000</v>
      </c>
      <c r="L55" s="59"/>
      <c r="M55" s="54">
        <v>510989281900</v>
      </c>
      <c r="N55" s="59"/>
      <c r="O55" s="54">
        <v>433193526057</v>
      </c>
      <c r="P55" s="59"/>
      <c r="Q55" s="77">
        <v>77795755843</v>
      </c>
      <c r="R55" s="77"/>
    </row>
    <row r="56" spans="1:18" ht="21.75" customHeight="1" x14ac:dyDescent="0.4">
      <c r="A56" s="36" t="s">
        <v>41</v>
      </c>
      <c r="B56" s="24"/>
      <c r="C56" s="54">
        <v>340000000</v>
      </c>
      <c r="D56" s="59"/>
      <c r="E56" s="54">
        <v>1288760276000</v>
      </c>
      <c r="F56" s="59"/>
      <c r="G56" s="54">
        <v>1054532533131</v>
      </c>
      <c r="H56" s="59"/>
      <c r="I56" s="54">
        <v>234227742868</v>
      </c>
      <c r="J56" s="59"/>
      <c r="K56" s="54">
        <v>340000000</v>
      </c>
      <c r="L56" s="59"/>
      <c r="M56" s="54">
        <v>1288760276000</v>
      </c>
      <c r="N56" s="59"/>
      <c r="O56" s="54">
        <v>957905588000</v>
      </c>
      <c r="P56" s="59"/>
      <c r="Q56" s="77">
        <v>330854688000</v>
      </c>
      <c r="R56" s="77"/>
    </row>
    <row r="57" spans="1:18" ht="21.75" customHeight="1" x14ac:dyDescent="0.4">
      <c r="A57" s="36" t="s">
        <v>42</v>
      </c>
      <c r="B57" s="24"/>
      <c r="C57" s="54">
        <v>60000000</v>
      </c>
      <c r="D57" s="59"/>
      <c r="E57" s="54">
        <v>516774216000</v>
      </c>
      <c r="F57" s="59"/>
      <c r="G57" s="54">
        <v>456642654000</v>
      </c>
      <c r="H57" s="59"/>
      <c r="I57" s="54">
        <v>60131561999</v>
      </c>
      <c r="J57" s="59"/>
      <c r="K57" s="54">
        <v>60000000</v>
      </c>
      <c r="L57" s="59"/>
      <c r="M57" s="54">
        <v>516774216000</v>
      </c>
      <c r="N57" s="59"/>
      <c r="O57" s="54">
        <v>483057209587</v>
      </c>
      <c r="P57" s="59"/>
      <c r="Q57" s="77">
        <v>33717006412</v>
      </c>
      <c r="R57" s="77"/>
    </row>
    <row r="58" spans="1:18" ht="21.75" customHeight="1" x14ac:dyDescent="0.4">
      <c r="A58" s="36" t="s">
        <v>64</v>
      </c>
      <c r="B58" s="24"/>
      <c r="C58" s="54">
        <v>284933060</v>
      </c>
      <c r="D58" s="59"/>
      <c r="E58" s="54">
        <v>5804457728470</v>
      </c>
      <c r="F58" s="59"/>
      <c r="G58" s="54">
        <v>5647107413605</v>
      </c>
      <c r="H58" s="59"/>
      <c r="I58" s="54">
        <v>157350314865</v>
      </c>
      <c r="J58" s="59"/>
      <c r="K58" s="54">
        <v>284933060</v>
      </c>
      <c r="L58" s="59"/>
      <c r="M58" s="54">
        <v>5804457728470</v>
      </c>
      <c r="N58" s="59"/>
      <c r="O58" s="54">
        <v>4742996156689</v>
      </c>
      <c r="P58" s="59"/>
      <c r="Q58" s="77">
        <v>1061461571781</v>
      </c>
      <c r="R58" s="77"/>
    </row>
    <row r="59" spans="1:18" ht="21.75" customHeight="1" x14ac:dyDescent="0.4">
      <c r="A59" s="36" t="s">
        <v>77</v>
      </c>
      <c r="B59" s="24"/>
      <c r="C59" s="54">
        <v>53500000</v>
      </c>
      <c r="D59" s="59"/>
      <c r="E59" s="54">
        <v>330728552350</v>
      </c>
      <c r="F59" s="59"/>
      <c r="G59" s="54">
        <v>243666782550</v>
      </c>
      <c r="H59" s="59"/>
      <c r="I59" s="54">
        <v>87061769800</v>
      </c>
      <c r="J59" s="59"/>
      <c r="K59" s="54">
        <v>53500000</v>
      </c>
      <c r="L59" s="59"/>
      <c r="M59" s="54">
        <v>330728552350</v>
      </c>
      <c r="N59" s="59"/>
      <c r="O59" s="54">
        <v>267564054394</v>
      </c>
      <c r="P59" s="59"/>
      <c r="Q59" s="77">
        <v>63164497955</v>
      </c>
      <c r="R59" s="77"/>
    </row>
    <row r="60" spans="1:18" ht="21.75" customHeight="1" x14ac:dyDescent="0.4">
      <c r="A60" s="36" t="s">
        <v>35</v>
      </c>
      <c r="B60" s="24"/>
      <c r="C60" s="54">
        <v>37487640</v>
      </c>
      <c r="D60" s="59"/>
      <c r="E60" s="54">
        <v>105939506825</v>
      </c>
      <c r="F60" s="59"/>
      <c r="G60" s="54">
        <v>73874951038</v>
      </c>
      <c r="H60" s="59"/>
      <c r="I60" s="54">
        <v>32064555787</v>
      </c>
      <c r="J60" s="59"/>
      <c r="K60" s="54">
        <v>37487640</v>
      </c>
      <c r="L60" s="59"/>
      <c r="M60" s="54">
        <v>105939506825</v>
      </c>
      <c r="N60" s="59"/>
      <c r="O60" s="54">
        <v>71377396280</v>
      </c>
      <c r="P60" s="59"/>
      <c r="Q60" s="77">
        <v>34562110545</v>
      </c>
      <c r="R60" s="77"/>
    </row>
    <row r="61" spans="1:18" ht="21.75" customHeight="1" x14ac:dyDescent="0.4">
      <c r="A61" s="36" t="s">
        <v>29</v>
      </c>
      <c r="B61" s="24"/>
      <c r="C61" s="54">
        <v>30000000</v>
      </c>
      <c r="D61" s="59"/>
      <c r="E61" s="54">
        <v>1823891487000</v>
      </c>
      <c r="F61" s="59"/>
      <c r="G61" s="54">
        <v>1828059021000</v>
      </c>
      <c r="H61" s="59"/>
      <c r="I61" s="54">
        <v>-4167534000</v>
      </c>
      <c r="J61" s="59"/>
      <c r="K61" s="54">
        <v>30000000</v>
      </c>
      <c r="L61" s="59"/>
      <c r="M61" s="54">
        <v>1823891487000</v>
      </c>
      <c r="N61" s="59"/>
      <c r="O61" s="54">
        <v>2014786991594</v>
      </c>
      <c r="P61" s="59"/>
      <c r="Q61" s="77">
        <v>-190895504594</v>
      </c>
      <c r="R61" s="77"/>
    </row>
    <row r="62" spans="1:18" ht="21.75" customHeight="1" x14ac:dyDescent="0.4">
      <c r="A62" s="36" t="s">
        <v>72</v>
      </c>
      <c r="B62" s="24"/>
      <c r="C62" s="54">
        <v>130000000</v>
      </c>
      <c r="D62" s="59"/>
      <c r="E62" s="54">
        <v>1604699044000</v>
      </c>
      <c r="F62" s="59"/>
      <c r="G62" s="54">
        <v>1217713744000</v>
      </c>
      <c r="H62" s="59"/>
      <c r="I62" s="54">
        <v>386985300000</v>
      </c>
      <c r="J62" s="59"/>
      <c r="K62" s="54">
        <v>130000000</v>
      </c>
      <c r="L62" s="59"/>
      <c r="M62" s="54">
        <v>1604699044000</v>
      </c>
      <c r="N62" s="59"/>
      <c r="O62" s="54">
        <v>1155890712943</v>
      </c>
      <c r="P62" s="59"/>
      <c r="Q62" s="77">
        <v>448808331057</v>
      </c>
      <c r="R62" s="77"/>
    </row>
    <row r="63" spans="1:18" ht="21.75" customHeight="1" x14ac:dyDescent="0.4">
      <c r="A63" s="36" t="s">
        <v>19</v>
      </c>
      <c r="B63" s="24"/>
      <c r="C63" s="54">
        <v>70000000</v>
      </c>
      <c r="D63" s="59"/>
      <c r="E63" s="54">
        <v>1178717533000</v>
      </c>
      <c r="F63" s="59"/>
      <c r="G63" s="54">
        <v>1048134801000</v>
      </c>
      <c r="H63" s="59"/>
      <c r="I63" s="54">
        <v>130582731999</v>
      </c>
      <c r="J63" s="59"/>
      <c r="K63" s="54">
        <v>70000000</v>
      </c>
      <c r="L63" s="59"/>
      <c r="M63" s="54">
        <v>1178717533000</v>
      </c>
      <c r="N63" s="59"/>
      <c r="O63" s="54">
        <v>597950662396</v>
      </c>
      <c r="P63" s="59"/>
      <c r="Q63" s="77">
        <v>580766870604</v>
      </c>
      <c r="R63" s="77"/>
    </row>
    <row r="64" spans="1:18" ht="21.75" customHeight="1" x14ac:dyDescent="0.4">
      <c r="A64" s="36" t="s">
        <v>33</v>
      </c>
      <c r="B64" s="24"/>
      <c r="C64" s="54">
        <v>15000000</v>
      </c>
      <c r="D64" s="59"/>
      <c r="E64" s="54">
        <v>2964902760000</v>
      </c>
      <c r="F64" s="59"/>
      <c r="G64" s="54">
        <v>2838451891296</v>
      </c>
      <c r="H64" s="59"/>
      <c r="I64" s="54">
        <v>126450868703</v>
      </c>
      <c r="J64" s="59"/>
      <c r="K64" s="54">
        <v>15000000</v>
      </c>
      <c r="L64" s="59"/>
      <c r="M64" s="54">
        <v>2964902760000</v>
      </c>
      <c r="N64" s="59"/>
      <c r="O64" s="54">
        <v>1686299308481</v>
      </c>
      <c r="P64" s="59"/>
      <c r="Q64" s="77">
        <v>1278603451519</v>
      </c>
      <c r="R64" s="77"/>
    </row>
    <row r="65" spans="1:18" ht="21.75" customHeight="1" x14ac:dyDescent="0.4">
      <c r="A65" s="36" t="s">
        <v>83</v>
      </c>
      <c r="B65" s="24"/>
      <c r="C65" s="54">
        <v>73700000</v>
      </c>
      <c r="D65" s="59"/>
      <c r="E65" s="54">
        <v>719602142160</v>
      </c>
      <c r="F65" s="59"/>
      <c r="G65" s="54">
        <v>695469143490</v>
      </c>
      <c r="H65" s="59"/>
      <c r="I65" s="54">
        <v>24132998669</v>
      </c>
      <c r="J65" s="59"/>
      <c r="K65" s="54">
        <v>73700000</v>
      </c>
      <c r="L65" s="59"/>
      <c r="M65" s="54">
        <v>719602142160</v>
      </c>
      <c r="N65" s="59"/>
      <c r="O65" s="54">
        <v>538970303630</v>
      </c>
      <c r="P65" s="59"/>
      <c r="Q65" s="77">
        <v>180631838530</v>
      </c>
      <c r="R65" s="77"/>
    </row>
    <row r="66" spans="1:18" ht="21.75" customHeight="1" x14ac:dyDescent="0.4">
      <c r="A66" s="36" t="s">
        <v>75</v>
      </c>
      <c r="B66" s="24"/>
      <c r="C66" s="54">
        <v>60000000</v>
      </c>
      <c r="D66" s="59"/>
      <c r="E66" s="54">
        <v>1527698892000</v>
      </c>
      <c r="F66" s="59"/>
      <c r="G66" s="54">
        <v>1218200038545</v>
      </c>
      <c r="H66" s="59"/>
      <c r="I66" s="54">
        <v>309498853455</v>
      </c>
      <c r="J66" s="59"/>
      <c r="K66" s="54">
        <v>60000000</v>
      </c>
      <c r="L66" s="59"/>
      <c r="M66" s="54">
        <v>1527698892000</v>
      </c>
      <c r="N66" s="59"/>
      <c r="O66" s="54">
        <v>1119242856613</v>
      </c>
      <c r="P66" s="59"/>
      <c r="Q66" s="77">
        <v>408456035387</v>
      </c>
      <c r="R66" s="77"/>
    </row>
    <row r="67" spans="1:18" ht="21.75" customHeight="1" x14ac:dyDescent="0.4">
      <c r="A67" s="36" t="s">
        <v>48</v>
      </c>
      <c r="B67" s="24"/>
      <c r="C67" s="54">
        <v>2962963</v>
      </c>
      <c r="D67" s="59"/>
      <c r="E67" s="54">
        <v>61447239286</v>
      </c>
      <c r="F67" s="59"/>
      <c r="G67" s="54">
        <v>48216972454</v>
      </c>
      <c r="H67" s="59"/>
      <c r="I67" s="54">
        <v>13230266832</v>
      </c>
      <c r="J67" s="59"/>
      <c r="K67" s="54">
        <v>2962963</v>
      </c>
      <c r="L67" s="59"/>
      <c r="M67" s="54">
        <v>61447239286</v>
      </c>
      <c r="N67" s="59"/>
      <c r="O67" s="54">
        <v>29360150580</v>
      </c>
      <c r="P67" s="59"/>
      <c r="Q67" s="77">
        <v>32087088706</v>
      </c>
      <c r="R67" s="77"/>
    </row>
    <row r="68" spans="1:18" ht="21.75" customHeight="1" x14ac:dyDescent="0.4">
      <c r="A68" s="36" t="s">
        <v>44</v>
      </c>
      <c r="B68" s="24"/>
      <c r="C68" s="54">
        <v>180000000</v>
      </c>
      <c r="D68" s="59"/>
      <c r="E68" s="54">
        <v>7780190616000</v>
      </c>
      <c r="F68" s="59"/>
      <c r="G68" s="54">
        <v>5761878122448</v>
      </c>
      <c r="H68" s="59"/>
      <c r="I68" s="54">
        <v>2018312493552</v>
      </c>
      <c r="J68" s="59"/>
      <c r="K68" s="54">
        <v>180000000</v>
      </c>
      <c r="L68" s="59"/>
      <c r="M68" s="54">
        <v>7780190616000</v>
      </c>
      <c r="N68" s="59"/>
      <c r="O68" s="54">
        <v>4013428078776</v>
      </c>
      <c r="P68" s="59"/>
      <c r="Q68" s="77">
        <v>3766762537224</v>
      </c>
      <c r="R68" s="77"/>
    </row>
    <row r="69" spans="1:18" ht="21.75" customHeight="1" x14ac:dyDescent="0.4">
      <c r="A69" s="36" t="s">
        <v>76</v>
      </c>
      <c r="B69" s="24"/>
      <c r="C69" s="54">
        <v>40050000</v>
      </c>
      <c r="D69" s="59"/>
      <c r="E69" s="54">
        <v>471321304110</v>
      </c>
      <c r="F69" s="59"/>
      <c r="G69" s="54">
        <v>378328736520</v>
      </c>
      <c r="H69" s="59"/>
      <c r="I69" s="54">
        <v>92992567590</v>
      </c>
      <c r="J69" s="59"/>
      <c r="K69" s="54">
        <v>40050000</v>
      </c>
      <c r="L69" s="59"/>
      <c r="M69" s="54">
        <v>471321304110</v>
      </c>
      <c r="N69" s="59"/>
      <c r="O69" s="54">
        <v>285336168930</v>
      </c>
      <c r="P69" s="59"/>
      <c r="Q69" s="77">
        <v>185985135180</v>
      </c>
      <c r="R69" s="77"/>
    </row>
    <row r="70" spans="1:18" ht="21.75" customHeight="1" x14ac:dyDescent="0.4">
      <c r="A70" s="36" t="s">
        <v>71</v>
      </c>
      <c r="B70" s="24"/>
      <c r="C70" s="54">
        <v>20000000</v>
      </c>
      <c r="D70" s="59"/>
      <c r="E70" s="54">
        <v>828743904000</v>
      </c>
      <c r="F70" s="59"/>
      <c r="G70" s="54">
        <v>711060682000</v>
      </c>
      <c r="H70" s="59"/>
      <c r="I70" s="54">
        <v>117683221999</v>
      </c>
      <c r="J70" s="59"/>
      <c r="K70" s="54">
        <v>20000000</v>
      </c>
      <c r="L70" s="59"/>
      <c r="M70" s="54">
        <v>828743904000</v>
      </c>
      <c r="N70" s="59"/>
      <c r="O70" s="54">
        <v>682323655981</v>
      </c>
      <c r="P70" s="59"/>
      <c r="Q70" s="77">
        <v>146420248019</v>
      </c>
      <c r="R70" s="77"/>
    </row>
    <row r="71" spans="1:18" ht="21.75" customHeight="1" x14ac:dyDescent="0.4">
      <c r="A71" s="36" t="s">
        <v>57</v>
      </c>
      <c r="B71" s="24"/>
      <c r="C71" s="54">
        <v>200000000</v>
      </c>
      <c r="D71" s="59"/>
      <c r="E71" s="54">
        <v>1180801300000</v>
      </c>
      <c r="F71" s="59"/>
      <c r="G71" s="54">
        <v>1099435160000</v>
      </c>
      <c r="H71" s="59"/>
      <c r="I71" s="54">
        <v>81366139999</v>
      </c>
      <c r="J71" s="59"/>
      <c r="K71" s="54">
        <v>200000000</v>
      </c>
      <c r="L71" s="59"/>
      <c r="M71" s="54">
        <v>1180801300000</v>
      </c>
      <c r="N71" s="59"/>
      <c r="O71" s="54">
        <v>1003249069817</v>
      </c>
      <c r="P71" s="59"/>
      <c r="Q71" s="77">
        <v>177552230182</v>
      </c>
      <c r="R71" s="77"/>
    </row>
    <row r="72" spans="1:18" ht="21.75" customHeight="1" x14ac:dyDescent="0.4">
      <c r="A72" s="36" t="s">
        <v>68</v>
      </c>
      <c r="B72" s="24"/>
      <c r="C72" s="54">
        <v>100000000</v>
      </c>
      <c r="D72" s="59"/>
      <c r="E72" s="54">
        <v>3450122790000</v>
      </c>
      <c r="F72" s="59"/>
      <c r="G72" s="54">
        <v>2880559810000</v>
      </c>
      <c r="H72" s="59"/>
      <c r="I72" s="54">
        <v>569562980000</v>
      </c>
      <c r="J72" s="59"/>
      <c r="K72" s="54">
        <v>100000000</v>
      </c>
      <c r="L72" s="59"/>
      <c r="M72" s="54">
        <v>3450122790000</v>
      </c>
      <c r="N72" s="59"/>
      <c r="O72" s="54">
        <v>2417846659170</v>
      </c>
      <c r="P72" s="59"/>
      <c r="Q72" s="77">
        <v>1032276130830</v>
      </c>
      <c r="R72" s="77"/>
    </row>
    <row r="73" spans="1:18" ht="21.75" customHeight="1" x14ac:dyDescent="0.4">
      <c r="A73" s="36" t="s">
        <v>40</v>
      </c>
      <c r="B73" s="24"/>
      <c r="C73" s="54">
        <v>545000000</v>
      </c>
      <c r="D73" s="59"/>
      <c r="E73" s="54">
        <v>6008145236500</v>
      </c>
      <c r="F73" s="59"/>
      <c r="G73" s="54">
        <v>5564222558653</v>
      </c>
      <c r="H73" s="59"/>
      <c r="I73" s="54">
        <v>443922677846</v>
      </c>
      <c r="J73" s="59"/>
      <c r="K73" s="54">
        <v>545000000</v>
      </c>
      <c r="L73" s="59"/>
      <c r="M73" s="54">
        <v>6008145236500</v>
      </c>
      <c r="N73" s="59"/>
      <c r="O73" s="54">
        <v>4865100008846</v>
      </c>
      <c r="P73" s="59"/>
      <c r="Q73" s="77">
        <v>1143045227654</v>
      </c>
      <c r="R73" s="77"/>
    </row>
    <row r="74" spans="1:18" ht="21.75" customHeight="1" x14ac:dyDescent="0.4">
      <c r="A74" s="36" t="s">
        <v>49</v>
      </c>
      <c r="B74" s="24"/>
      <c r="C74" s="54">
        <v>22000000</v>
      </c>
      <c r="D74" s="59"/>
      <c r="E74" s="54">
        <v>1766915343600</v>
      </c>
      <c r="F74" s="59"/>
      <c r="G74" s="54">
        <v>1145526101500</v>
      </c>
      <c r="H74" s="59"/>
      <c r="I74" s="54">
        <v>621389242100</v>
      </c>
      <c r="J74" s="59"/>
      <c r="K74" s="54">
        <v>22000000</v>
      </c>
      <c r="L74" s="59"/>
      <c r="M74" s="54">
        <v>1766915343600</v>
      </c>
      <c r="N74" s="59"/>
      <c r="O74" s="54">
        <v>944144905000</v>
      </c>
      <c r="P74" s="59"/>
      <c r="Q74" s="77">
        <v>822770438600</v>
      </c>
      <c r="R74" s="77"/>
    </row>
    <row r="75" spans="1:18" ht="21.75" customHeight="1" x14ac:dyDescent="0.4">
      <c r="A75" s="37" t="s">
        <v>23</v>
      </c>
      <c r="B75" s="24"/>
      <c r="C75" s="57">
        <v>620000000</v>
      </c>
      <c r="D75" s="59"/>
      <c r="E75" s="57">
        <v>5672212228000</v>
      </c>
      <c r="F75" s="59"/>
      <c r="G75" s="57">
        <v>5069308976000</v>
      </c>
      <c r="H75" s="59"/>
      <c r="I75" s="57">
        <v>602903251999</v>
      </c>
      <c r="J75" s="59"/>
      <c r="K75" s="57">
        <v>620000000</v>
      </c>
      <c r="L75" s="59"/>
      <c r="M75" s="57">
        <v>5672212228000</v>
      </c>
      <c r="N75" s="59"/>
      <c r="O75" s="57">
        <v>3925323752584</v>
      </c>
      <c r="P75" s="59"/>
      <c r="Q75" s="78">
        <v>1746888475416</v>
      </c>
      <c r="R75" s="78"/>
    </row>
    <row r="76" spans="1:18" ht="21.75" customHeight="1" x14ac:dyDescent="0.4">
      <c r="A76" s="4" t="s">
        <v>93</v>
      </c>
      <c r="B76" s="24"/>
      <c r="C76" s="55">
        <f>SUM(C8:C75)</f>
        <v>12840286288</v>
      </c>
      <c r="D76" s="59"/>
      <c r="E76" s="55">
        <f>SUM(E8:E75)</f>
        <v>130103762241481</v>
      </c>
      <c r="F76" s="59"/>
      <c r="G76" s="55">
        <f>SUM(G8:G75)</f>
        <v>111139662380780</v>
      </c>
      <c r="H76" s="59"/>
      <c r="I76" s="55">
        <f>SUM(I8:I75)</f>
        <v>18964099860680</v>
      </c>
      <c r="J76" s="59"/>
      <c r="K76" s="55">
        <f>SUM(K8:K75)</f>
        <v>12840286288</v>
      </c>
      <c r="L76" s="59"/>
      <c r="M76" s="55">
        <f>SUM(M8:M75)</f>
        <v>130103762241481</v>
      </c>
      <c r="N76" s="59"/>
      <c r="O76" s="55">
        <f>SUM(O8:O75)</f>
        <v>94550209602930</v>
      </c>
      <c r="P76" s="59"/>
      <c r="Q76" s="79">
        <f>SUM(Q8:R75)</f>
        <v>35553552638537</v>
      </c>
      <c r="R76" s="79"/>
    </row>
    <row r="77" spans="1:18" x14ac:dyDescent="0.4">
      <c r="A77" s="24"/>
      <c r="B77" s="24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</row>
    <row r="78" spans="1:18" x14ac:dyDescent="0.4">
      <c r="A78" s="24"/>
      <c r="B78" s="24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</row>
    <row r="79" spans="1:18" x14ac:dyDescent="0.4">
      <c r="A79" s="24"/>
      <c r="B79" s="24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</row>
    <row r="80" spans="1:18" x14ac:dyDescent="0.4">
      <c r="A80" s="24"/>
      <c r="B80" s="24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</row>
  </sheetData>
  <mergeCells count="7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73:R73"/>
    <mergeCell ref="Q74:R74"/>
    <mergeCell ref="Q75:R75"/>
    <mergeCell ref="Q76:R76"/>
    <mergeCell ref="Q68:R68"/>
    <mergeCell ref="Q69:R69"/>
    <mergeCell ref="Q70:R70"/>
    <mergeCell ref="Q71:R71"/>
    <mergeCell ref="Q72:R72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Leyla Abass Mohseni</dc:creator>
  <dc:description/>
  <cp:lastModifiedBy>mahsa rashidi</cp:lastModifiedBy>
  <dcterms:created xsi:type="dcterms:W3CDTF">2026-08-25T04:38:53Z</dcterms:created>
  <dcterms:modified xsi:type="dcterms:W3CDTF">2026-08-26T10:22:08Z</dcterms:modified>
</cp:coreProperties>
</file>